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arketer4\Downloads\"/>
    </mc:Choice>
  </mc:AlternateContent>
  <bookViews>
    <workbookView xWindow="0" yWindow="0" windowWidth="11985" windowHeight="11595"/>
  </bookViews>
  <sheets>
    <sheet name="Заказ" sheetId="1" r:id="rId1"/>
    <sheet name="massiv" sheetId="2" state="hidden" r:id="rId2"/>
  </sheets>
  <definedNames>
    <definedName name="ВИД_ВСТАВКИ">massiv!$T$2:$T$21</definedName>
    <definedName name="Зеркало1">massiv!$V$2:$V$6</definedName>
    <definedName name="Патина">massiv!$H$2:$H$13</definedName>
    <definedName name="Радиус600">massiv!$Z$2</definedName>
    <definedName name="Расчёт">massiv!$P$2:$P$3</definedName>
    <definedName name="Рисунок">massiv!$S$2:$S$114</definedName>
    <definedName name="ТЕКСТУРА">massiv!$W$2:$W$3</definedName>
    <definedName name="ТИП">massiv!$B$2:$B$4</definedName>
    <definedName name="Тип_Р">massiv!$M$2:$M$3</definedName>
    <definedName name="Толщина">massiv!$K$2:$K$7</definedName>
    <definedName name="Фрезеровка">massiv!$E$2:$E$119</definedName>
    <definedName name="Фрезеровка_c_патиной">massiv!$G$2:$G$14</definedName>
    <definedName name="Фрезеровка_торцевая">massiv!$I$2:$I$9</definedName>
    <definedName name="Фрезеровка_торцевая_K">massiv!$N$2:$N$5</definedName>
    <definedName name="Фрезеровка_торцевая_K_с_патиной">massiv!$O$2:$O$5</definedName>
    <definedName name="Фрезеровка_торцевая_с_патиной">massiv!$J$2:$J$9</definedName>
    <definedName name="Фрезеровка10">massiv!$F$2:$F$24</definedName>
    <definedName name="ХОРДА600">massiv!$AA$2:$AA$4</definedName>
    <definedName name="Цвет">massiv!$C$2:$C$270</definedName>
    <definedName name="ЦветПатина">massiv!$D$2:$D$11</definedName>
  </definedNames>
  <calcPr calcId="152511" refMode="R1C1"/>
</workbook>
</file>

<file path=xl/calcChain.xml><?xml version="1.0" encoding="utf-8"?>
<calcChain xmlns="http://schemas.openxmlformats.org/spreadsheetml/2006/main">
  <c r="J5" i="1" l="1"/>
  <c r="F69" i="1" l="1"/>
  <c r="D82" i="1"/>
  <c r="N60" i="1" l="1"/>
  <c r="L57" i="2" l="1"/>
  <c r="N68" i="1"/>
  <c r="N67" i="1"/>
  <c r="N66" i="1"/>
  <c r="N65" i="1"/>
  <c r="N64" i="1"/>
  <c r="N63" i="1"/>
  <c r="N62" i="1"/>
  <c r="N61" i="1"/>
  <c r="N59" i="1"/>
  <c r="N69" i="1" l="1"/>
  <c r="L13" i="1"/>
  <c r="A68" i="1" l="1"/>
  <c r="A67" i="1"/>
  <c r="A66" i="1"/>
  <c r="A65" i="1"/>
  <c r="A64" i="1"/>
  <c r="A63" i="1"/>
  <c r="A62" i="1"/>
  <c r="A61" i="1"/>
  <c r="A60" i="1"/>
  <c r="A59" i="1"/>
  <c r="G75" i="1" l="1"/>
  <c r="G76" i="1"/>
  <c r="G77" i="1"/>
  <c r="G78" i="1"/>
  <c r="G79" i="1"/>
  <c r="G80" i="1"/>
  <c r="G81" i="1"/>
  <c r="G74" i="1"/>
  <c r="L24" i="1"/>
  <c r="A41" i="1"/>
  <c r="G82" i="1" l="1"/>
  <c r="D46" i="1"/>
  <c r="L11" i="1" l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3" i="1"/>
  <c r="L22" i="1"/>
  <c r="L21" i="1"/>
  <c r="L20" i="1"/>
  <c r="L19" i="1"/>
  <c r="L18" i="1"/>
  <c r="L17" i="1"/>
  <c r="L16" i="1"/>
  <c r="L15" i="1"/>
  <c r="L14" i="1"/>
  <c r="L12" i="1"/>
  <c r="A12" i="1"/>
  <c r="L46" i="1" l="1"/>
  <c r="A45" i="1"/>
  <c r="A44" i="1"/>
  <c r="A43" i="1"/>
  <c r="A42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1" i="1"/>
</calcChain>
</file>

<file path=xl/sharedStrings.xml><?xml version="1.0" encoding="utf-8"?>
<sst xmlns="http://schemas.openxmlformats.org/spreadsheetml/2006/main" count="792" uniqueCount="663">
  <si>
    <t>ВЫСОТА</t>
  </si>
  <si>
    <t>ШИРИНА</t>
  </si>
  <si>
    <t>ТИП</t>
  </si>
  <si>
    <t>ЦВЕТ</t>
  </si>
  <si>
    <t>№</t>
  </si>
  <si>
    <t>Дополнительная информация о Вашем заказе:</t>
  </si>
  <si>
    <t>Бланк заказа</t>
  </si>
  <si>
    <t>ПРИМЕЧАНИЕ</t>
  </si>
  <si>
    <t>Общие правила заполнения Бланка заказа</t>
  </si>
  <si>
    <t>1. В бланке заполняются все ячейки строки.</t>
  </si>
  <si>
    <t>2. В случае если часть фасадов в заказе необходимо выполнить с другими характеристиками ( отделка, цвет, нестандартная присадка под петли и т.д.) данную информацию  указывать в графе "Примечание"</t>
  </si>
  <si>
    <t>Вернуться на верх</t>
  </si>
  <si>
    <t>Итого фасадов:</t>
  </si>
  <si>
    <t>Внимание! Перед заполнением заказа нажмите сюда для ознакомления с правилами оформления заказа!</t>
  </si>
  <si>
    <t xml:space="preserve">Оплата: </t>
  </si>
  <si>
    <t xml:space="preserve">Город: </t>
  </si>
  <si>
    <t xml:space="preserve">Заказчик: </t>
  </si>
  <si>
    <t xml:space="preserve">Дата заказа: </t>
  </si>
  <si>
    <t xml:space="preserve">Телефон: </t>
  </si>
  <si>
    <t>Детали прямолинейные</t>
  </si>
  <si>
    <t>Тип</t>
  </si>
  <si>
    <t>Цвет</t>
  </si>
  <si>
    <t>Фрезеровка</t>
  </si>
  <si>
    <t>Детали радиусные</t>
  </si>
  <si>
    <t>глухая</t>
  </si>
  <si>
    <t>без фрезеровки</t>
  </si>
  <si>
    <t>гнутые</t>
  </si>
  <si>
    <t>витрина</t>
  </si>
  <si>
    <t>вогнутые</t>
  </si>
  <si>
    <t>рисунок</t>
  </si>
  <si>
    <t>KS 511</t>
  </si>
  <si>
    <t>KS 513</t>
  </si>
  <si>
    <t>KS 514</t>
  </si>
  <si>
    <t>KS 515</t>
  </si>
  <si>
    <t>KS 516</t>
  </si>
  <si>
    <t>KS 517</t>
  </si>
  <si>
    <t>KS 518</t>
  </si>
  <si>
    <t>KS 519</t>
  </si>
  <si>
    <t>KS 520</t>
  </si>
  <si>
    <t>KS 521</t>
  </si>
  <si>
    <t>KS 522</t>
  </si>
  <si>
    <t>KS 523</t>
  </si>
  <si>
    <t>KS 524</t>
  </si>
  <si>
    <t>KS 525</t>
  </si>
  <si>
    <t>KS 526</t>
  </si>
  <si>
    <t>TS 411</t>
  </si>
  <si>
    <t>TS 412</t>
  </si>
  <si>
    <t>TS 413</t>
  </si>
  <si>
    <t>TS 414</t>
  </si>
  <si>
    <t>TS 416</t>
  </si>
  <si>
    <t>TS 417</t>
  </si>
  <si>
    <t>TS 418</t>
  </si>
  <si>
    <t>TS 419</t>
  </si>
  <si>
    <t>TS 420</t>
  </si>
  <si>
    <t>TS 421</t>
  </si>
  <si>
    <t>TS 422</t>
  </si>
  <si>
    <t>TS 423</t>
  </si>
  <si>
    <t>TS 424</t>
  </si>
  <si>
    <t>TS 425</t>
  </si>
  <si>
    <t>TS 427</t>
  </si>
  <si>
    <t>TS 428</t>
  </si>
  <si>
    <t>TS 429</t>
  </si>
  <si>
    <t>TS 430</t>
  </si>
  <si>
    <t>TS 431</t>
  </si>
  <si>
    <t>КОЛИЧЕСТВО (ШТ.)</t>
  </si>
  <si>
    <t>Тип_Р</t>
  </si>
  <si>
    <t>ФРЕЗЕРОВКА</t>
  </si>
  <si>
    <t>ТОЛЩИНА</t>
  </si>
  <si>
    <t>Толщина</t>
  </si>
  <si>
    <t>Декоративные элементы</t>
  </si>
  <si>
    <t>Колонны</t>
  </si>
  <si>
    <t>Дуги</t>
  </si>
  <si>
    <t>DR 222</t>
  </si>
  <si>
    <t>DR 220</t>
  </si>
  <si>
    <t>AR 101</t>
  </si>
  <si>
    <t>AR 102</t>
  </si>
  <si>
    <t>*Для оформления заказа на декоративные элементы связывайтесь с нашим менеджером.</t>
  </si>
  <si>
    <t>Детали криволинейные (радиусные)</t>
  </si>
  <si>
    <t>ПЛОЩАДЬ, м²</t>
  </si>
  <si>
    <t>Расчёт</t>
  </si>
  <si>
    <t>Наличный расчёт</t>
  </si>
  <si>
    <t>Безналичный расчёт</t>
  </si>
  <si>
    <t>Белое Дерево (SO115) 0,3мм</t>
  </si>
  <si>
    <t>Береза VF-1135А-1 0,35мм</t>
  </si>
  <si>
    <t>Венге (055-06) 0,3мм</t>
  </si>
  <si>
    <t>Кедр VF-1976А-3 0,35мм</t>
  </si>
  <si>
    <t>Рустикальный дуб VF-2746A-40 0,35мм</t>
  </si>
  <si>
    <t>Ясень коричневый VF-5050А-29 WT2 0,35мм</t>
  </si>
  <si>
    <t>Обращаем Ваше внимание:                                                                                                                                                                                                                                                                                         Возможно различие оттенка пленки от представляемого в каталоге образца. В случае дозаказа, оттенок пленки может не совпадать с основным цветом заказа. Поставщики пленок ПВХ не несут ответственности за совпадение оттенка вновь поставленного рулона с предыдущим.</t>
  </si>
  <si>
    <t>ФРЕЗЕРОВКА ТОРЦЕВАЯ</t>
  </si>
  <si>
    <t>Фрезеровка торцевая</t>
  </si>
  <si>
    <t>R 10 с четвертью</t>
  </si>
  <si>
    <t>R 6</t>
  </si>
  <si>
    <t>R 10</t>
  </si>
  <si>
    <t>R 4</t>
  </si>
  <si>
    <t>Фрезеровка торцевая K</t>
  </si>
  <si>
    <t>ЦветПатина</t>
  </si>
  <si>
    <t>РТ 720</t>
  </si>
  <si>
    <t>РТ 721</t>
  </si>
  <si>
    <t>РТ 723</t>
  </si>
  <si>
    <t>РТ 724</t>
  </si>
  <si>
    <t>РТ 725</t>
  </si>
  <si>
    <t>РТ 726</t>
  </si>
  <si>
    <t>РТ 727</t>
  </si>
  <si>
    <t>РТ 728</t>
  </si>
  <si>
    <t>РТ 729</t>
  </si>
  <si>
    <t xml:space="preserve">РТ 730 </t>
  </si>
  <si>
    <t>Фрезеровка c патиной</t>
  </si>
  <si>
    <t>Патина</t>
  </si>
  <si>
    <t>Без патины</t>
  </si>
  <si>
    <t>Золотая 34</t>
  </si>
  <si>
    <t>Золото 99</t>
  </si>
  <si>
    <t>Серебро 81</t>
  </si>
  <si>
    <t>Темный орех 39</t>
  </si>
  <si>
    <t>Черная 65</t>
  </si>
  <si>
    <t>ПАТИНА</t>
  </si>
  <si>
    <t>R 6 с четвертью</t>
  </si>
  <si>
    <t>Фрезеровка торцевая с патиной</t>
  </si>
  <si>
    <t>Фрезеровка торцевая K с патиной</t>
  </si>
  <si>
    <t>3. Для согласования заказа и расчета его стоимости, заполненый бланк,  а также эскиз кухни, необходимо отправить на электронный адрес: order@delito.ru</t>
  </si>
  <si>
    <t>GS501</t>
  </si>
  <si>
    <t>GS502</t>
  </si>
  <si>
    <t>GS503</t>
  </si>
  <si>
    <t>GS504</t>
  </si>
  <si>
    <t>Ясень ваниль (VМ-160А GW) 0,35мм</t>
  </si>
  <si>
    <t>Ясень жемчужный (VМ-927А GW) 0,35мм</t>
  </si>
  <si>
    <t>Допустимый угол отклонения радиусных фасадов +-3 градуса (по хорде +-6мм).</t>
  </si>
  <si>
    <t>Итого площадь:</t>
  </si>
  <si>
    <r>
      <t>M</t>
    </r>
    <r>
      <rPr>
        <b/>
        <vertAlign val="superscript"/>
        <sz val="16"/>
        <color theme="1"/>
        <rFont val="Calibri"/>
        <family val="2"/>
        <charset val="204"/>
        <scheme val="minor"/>
      </rPr>
      <t>2</t>
    </r>
  </si>
  <si>
    <t>max/min высота</t>
  </si>
  <si>
    <t>max/min ширина</t>
  </si>
  <si>
    <t>РТ 722</t>
  </si>
  <si>
    <t>Фрезеровка10</t>
  </si>
  <si>
    <t>для двери-купе</t>
  </si>
  <si>
    <t>Вставки для шкафа-купе</t>
  </si>
  <si>
    <t>ВИД ВСТАВКИ</t>
  </si>
  <si>
    <t>1-А-1</t>
  </si>
  <si>
    <t>1-А-2</t>
  </si>
  <si>
    <t>1-А-3</t>
  </si>
  <si>
    <t>1-А-4</t>
  </si>
  <si>
    <t>1-А-5</t>
  </si>
  <si>
    <t>1-А-7</t>
  </si>
  <si>
    <t>1-А-8</t>
  </si>
  <si>
    <t>1-А-9</t>
  </si>
  <si>
    <t>1-А-10</t>
  </si>
  <si>
    <t>1-А-11</t>
  </si>
  <si>
    <t>1-А-12</t>
  </si>
  <si>
    <t>1-А-13</t>
  </si>
  <si>
    <t>1-А-14</t>
  </si>
  <si>
    <t>1-А-15</t>
  </si>
  <si>
    <t>1-А-16</t>
  </si>
  <si>
    <t>1-А-17</t>
  </si>
  <si>
    <t>1-А-18</t>
  </si>
  <si>
    <t>1-А-19</t>
  </si>
  <si>
    <t>1-А-20</t>
  </si>
  <si>
    <t>1-А-21</t>
  </si>
  <si>
    <t>1-А-22</t>
  </si>
  <si>
    <t>1-А-23</t>
  </si>
  <si>
    <t>1-А-24</t>
  </si>
  <si>
    <t>АРХИТЕКТУРА</t>
  </si>
  <si>
    <t>2-А-1</t>
  </si>
  <si>
    <t>2-А-2</t>
  </si>
  <si>
    <t>2-А-3</t>
  </si>
  <si>
    <t>2-А-5</t>
  </si>
  <si>
    <t>2-А-6</t>
  </si>
  <si>
    <t>2-А-7</t>
  </si>
  <si>
    <t>2-А-8</t>
  </si>
  <si>
    <t>2-А-9</t>
  </si>
  <si>
    <t>2-А-10</t>
  </si>
  <si>
    <t>2-А-11</t>
  </si>
  <si>
    <t>2-А-12</t>
  </si>
  <si>
    <t>2-А-13</t>
  </si>
  <si>
    <t>2-А-14</t>
  </si>
  <si>
    <t>2-А-15</t>
  </si>
  <si>
    <t>2-А-16</t>
  </si>
  <si>
    <t>2-А-17</t>
  </si>
  <si>
    <t>2-А-18</t>
  </si>
  <si>
    <t>2-А-19</t>
  </si>
  <si>
    <t>2-А-22</t>
  </si>
  <si>
    <t>3-А-1</t>
  </si>
  <si>
    <t>3-А-4</t>
  </si>
  <si>
    <t>3-А-12</t>
  </si>
  <si>
    <t>3-А-14</t>
  </si>
  <si>
    <t>3-А-15</t>
  </si>
  <si>
    <t>1-L-1</t>
  </si>
  <si>
    <t>1-L-2</t>
  </si>
  <si>
    <t>1-L-3</t>
  </si>
  <si>
    <t>1-L-4</t>
  </si>
  <si>
    <t>1-L-5</t>
  </si>
  <si>
    <t>1-L-6</t>
  </si>
  <si>
    <t>1-L-7</t>
  </si>
  <si>
    <t>1-L-8</t>
  </si>
  <si>
    <t>1-L-9</t>
  </si>
  <si>
    <t>1-L-10</t>
  </si>
  <si>
    <t>1-L-11</t>
  </si>
  <si>
    <t>1-L-12</t>
  </si>
  <si>
    <t>2-L-13</t>
  </si>
  <si>
    <t>1-L-14</t>
  </si>
  <si>
    <t>1-L-15</t>
  </si>
  <si>
    <t>1-L-16</t>
  </si>
  <si>
    <t>1-L-17</t>
  </si>
  <si>
    <t>1-L-18</t>
  </si>
  <si>
    <t>1-L-19</t>
  </si>
  <si>
    <t>1-N-1</t>
  </si>
  <si>
    <t>1-N-2</t>
  </si>
  <si>
    <t>1-N-3</t>
  </si>
  <si>
    <t>1-P-1</t>
  </si>
  <si>
    <t>1-P-2</t>
  </si>
  <si>
    <t>1-P-3</t>
  </si>
  <si>
    <t>1-P-4</t>
  </si>
  <si>
    <t>1-P-5</t>
  </si>
  <si>
    <t>1-P-6</t>
  </si>
  <si>
    <t>1-P-7</t>
  </si>
  <si>
    <t>1-P-10</t>
  </si>
  <si>
    <t>1-P-11</t>
  </si>
  <si>
    <t>1-P-12</t>
  </si>
  <si>
    <t>1-P-13</t>
  </si>
  <si>
    <t>1-P-14</t>
  </si>
  <si>
    <t>1-P-15</t>
  </si>
  <si>
    <t>1-P-16</t>
  </si>
  <si>
    <t>1-P-17</t>
  </si>
  <si>
    <t>1-P-19</t>
  </si>
  <si>
    <t>1-P-20</t>
  </si>
  <si>
    <t>2-P-1</t>
  </si>
  <si>
    <t>2-P-2</t>
  </si>
  <si>
    <t>2-P-3</t>
  </si>
  <si>
    <t>2-P-4</t>
  </si>
  <si>
    <t>2-P-5</t>
  </si>
  <si>
    <t>2-P-6</t>
  </si>
  <si>
    <t>2-P-7</t>
  </si>
  <si>
    <t>2-P-8</t>
  </si>
  <si>
    <t>2-P-9</t>
  </si>
  <si>
    <t>2-P-10</t>
  </si>
  <si>
    <t>2-P-11</t>
  </si>
  <si>
    <t>2-P-12</t>
  </si>
  <si>
    <t>2-P-13</t>
  </si>
  <si>
    <t>2-P-14</t>
  </si>
  <si>
    <t>2-P-17</t>
  </si>
  <si>
    <t>2-P-20</t>
  </si>
  <si>
    <t>3-P-4</t>
  </si>
  <si>
    <t>3-P-5</t>
  </si>
  <si>
    <t>3-P-8</t>
  </si>
  <si>
    <t>3-P-9</t>
  </si>
  <si>
    <t>3-P-11</t>
  </si>
  <si>
    <t>3-P-12</t>
  </si>
  <si>
    <t>3-P-13</t>
  </si>
  <si>
    <t>3-P-14</t>
  </si>
  <si>
    <t>3-P-17</t>
  </si>
  <si>
    <t>Вид вставки</t>
  </si>
  <si>
    <t>зеркало</t>
  </si>
  <si>
    <t>Итого вставок:</t>
  </si>
  <si>
    <t>без рисунка</t>
  </si>
  <si>
    <t>Зеркало</t>
  </si>
  <si>
    <t>Троя бронза</t>
  </si>
  <si>
    <t>Троя серебро</t>
  </si>
  <si>
    <t>Роял бронза</t>
  </si>
  <si>
    <t>Роял серебро</t>
  </si>
  <si>
    <t>ДЕКОР</t>
  </si>
  <si>
    <t>Без изображения</t>
  </si>
  <si>
    <t>DecoКожа 0829В</t>
  </si>
  <si>
    <t>DecoКожа 3023С</t>
  </si>
  <si>
    <t>DecoКожа 3052</t>
  </si>
  <si>
    <t>DecoКожа 3052А</t>
  </si>
  <si>
    <t>DecoКожа 3052В</t>
  </si>
  <si>
    <t>DecoКожа 6027А</t>
  </si>
  <si>
    <t>DecoКожа 531_6</t>
  </si>
  <si>
    <t>DecoКожа 625_2</t>
  </si>
  <si>
    <t>Холст</t>
  </si>
  <si>
    <t>Зеркальное полотно</t>
  </si>
  <si>
    <t>KS 529</t>
  </si>
  <si>
    <t>KS 527</t>
  </si>
  <si>
    <t>KS 528</t>
  </si>
  <si>
    <t>KS 530</t>
  </si>
  <si>
    <t>ТЕКСТУРА</t>
  </si>
  <si>
    <t>Текстура</t>
  </si>
  <si>
    <t>по-вертикали</t>
  </si>
  <si>
    <t>по-горизонтали</t>
  </si>
  <si>
    <t>Бронза 35</t>
  </si>
  <si>
    <t>16+22</t>
  </si>
  <si>
    <t>м²</t>
  </si>
  <si>
    <t>Компания d’Elito  | BETTER TECH FOR BETTER LIFE!!!  |  moer@moer.ru  | www.delito.ru</t>
  </si>
  <si>
    <t>РАДИУС</t>
  </si>
  <si>
    <t>Радиус</t>
  </si>
  <si>
    <t>R300</t>
  </si>
  <si>
    <t>R600</t>
  </si>
  <si>
    <t>Ширина корпуса</t>
  </si>
  <si>
    <t>R6</t>
  </si>
  <si>
    <t>К600</t>
  </si>
  <si>
    <t>Хорда 600</t>
  </si>
  <si>
    <t>850/830</t>
  </si>
  <si>
    <t>750/730</t>
  </si>
  <si>
    <t>650/630</t>
  </si>
  <si>
    <t>ШИРИНА КОРПУСА/ХОРДА (для R600)</t>
  </si>
  <si>
    <t>ХОРДА (для R300)</t>
  </si>
  <si>
    <t>К1</t>
  </si>
  <si>
    <t>Винтаж</t>
  </si>
  <si>
    <t>Антик</t>
  </si>
  <si>
    <t>Афины</t>
  </si>
  <si>
    <t>Тюльпан-фиалка</t>
  </si>
  <si>
    <t>К2</t>
  </si>
  <si>
    <t>КR1</t>
  </si>
  <si>
    <t>КR2</t>
  </si>
  <si>
    <t>Ривьера</t>
  </si>
  <si>
    <t>Балюстрады</t>
  </si>
  <si>
    <t>В1</t>
  </si>
  <si>
    <t>RВ1</t>
  </si>
  <si>
    <t>В2</t>
  </si>
  <si>
    <t>RВ2</t>
  </si>
  <si>
    <t xml:space="preserve">1- KN212
2- KN220
3- Пирамида
4- Веста
5- Лоракс
6- Фиалка
7- Тюльпан
8- Флоренция
</t>
  </si>
  <si>
    <t>Арки</t>
  </si>
  <si>
    <t>Фризы</t>
  </si>
  <si>
    <t>Карнизы</t>
  </si>
  <si>
    <t>Бутылочница</t>
  </si>
  <si>
    <t>Stone SE-013 мат. 0,3мм Мисандея</t>
  </si>
  <si>
    <t>PT 731</t>
  </si>
  <si>
    <t>TS 432</t>
  </si>
  <si>
    <t>Стеганая DecoКожа RF06304А/08</t>
  </si>
  <si>
    <t>Стеганая DecoКожа RF06304А/09</t>
  </si>
  <si>
    <t>Стеганая DecoКожа RF06304А/10</t>
  </si>
  <si>
    <t>Стеганая DecoКожа RF06408А/08</t>
  </si>
  <si>
    <t>Стеганая DecoКожа RF06408А/09</t>
  </si>
  <si>
    <t>Стеганая DecoКожа RF06408А/10</t>
  </si>
  <si>
    <t>Стеганая DecoКожа RF06425А/08</t>
  </si>
  <si>
    <t>Стеганая DecoКожа RF06425А/09</t>
  </si>
  <si>
    <t>Стеганая DecoКожа RF06425А/10</t>
  </si>
  <si>
    <t>PT 732</t>
  </si>
  <si>
    <t>KS 531</t>
  </si>
  <si>
    <t>Дуб Эрле (DT-2303) 0,3мм</t>
  </si>
  <si>
    <t>Сахара</t>
  </si>
  <si>
    <t>Волна2</t>
  </si>
  <si>
    <t>Волна3</t>
  </si>
  <si>
    <t>KS 532</t>
  </si>
  <si>
    <t>KS 533</t>
  </si>
  <si>
    <t>TS 433</t>
  </si>
  <si>
    <t>PT 733</t>
  </si>
  <si>
    <t>KS 534</t>
  </si>
  <si>
    <t>4. Претензии по количеству и качеству фасадов принимаются в течение двух дней с момента получения заказа.</t>
  </si>
  <si>
    <t>Castel Brown</t>
  </si>
  <si>
    <t>Sky Grey</t>
  </si>
  <si>
    <t>Золото 00</t>
  </si>
  <si>
    <t>KS 535</t>
  </si>
  <si>
    <t>KS 536</t>
  </si>
  <si>
    <t>KS 537</t>
  </si>
  <si>
    <t>KS 538</t>
  </si>
  <si>
    <t>KS 539</t>
  </si>
  <si>
    <t>KS 540</t>
  </si>
  <si>
    <t>KS 541</t>
  </si>
  <si>
    <t>KS 542</t>
  </si>
  <si>
    <t>KS 543</t>
  </si>
  <si>
    <t>KS 544</t>
  </si>
  <si>
    <t>KS 545</t>
  </si>
  <si>
    <t>KS 546</t>
  </si>
  <si>
    <t>KS 547</t>
  </si>
  <si>
    <t>KS 548</t>
  </si>
  <si>
    <t>KS 549</t>
  </si>
  <si>
    <t>KS 550</t>
  </si>
  <si>
    <t>KS 551</t>
  </si>
  <si>
    <t>TS 434</t>
  </si>
  <si>
    <t>KS 552</t>
  </si>
  <si>
    <t>KS 553</t>
  </si>
  <si>
    <t>KS 554</t>
  </si>
  <si>
    <t>KS 555</t>
  </si>
  <si>
    <t>KS 556</t>
  </si>
  <si>
    <t>KS 557</t>
  </si>
  <si>
    <t>KS 558</t>
  </si>
  <si>
    <t>KS 559</t>
  </si>
  <si>
    <t>KS 560</t>
  </si>
  <si>
    <t>KS 561</t>
  </si>
  <si>
    <t>KS 562</t>
  </si>
  <si>
    <t>R 2</t>
  </si>
  <si>
    <t>KS 563</t>
  </si>
  <si>
    <t>KS 564</t>
  </si>
  <si>
    <t>KS 565</t>
  </si>
  <si>
    <t>DK22</t>
  </si>
  <si>
    <t>DK23</t>
  </si>
  <si>
    <t>DK24</t>
  </si>
  <si>
    <t>DK25</t>
  </si>
  <si>
    <t>DK26</t>
  </si>
  <si>
    <t>DK27</t>
  </si>
  <si>
    <t>DK28</t>
  </si>
  <si>
    <t>DK29</t>
  </si>
  <si>
    <t>DK30</t>
  </si>
  <si>
    <t>DK31</t>
  </si>
  <si>
    <t>DK32</t>
  </si>
  <si>
    <t>DK33</t>
  </si>
  <si>
    <t>DK34</t>
  </si>
  <si>
    <t>DK35</t>
  </si>
  <si>
    <t>DK36</t>
  </si>
  <si>
    <t>DK37</t>
  </si>
  <si>
    <t>DK38</t>
  </si>
  <si>
    <t>DK39</t>
  </si>
  <si>
    <t>5. Внесение изменений (корректировок) в заказ фасадов принимается в течении 5 рабочих дней.</t>
  </si>
  <si>
    <t>R 3</t>
  </si>
  <si>
    <t>Серебро 92</t>
  </si>
  <si>
    <t>32 мдф</t>
  </si>
  <si>
    <t>KS 566</t>
  </si>
  <si>
    <t>KS 512</t>
  </si>
  <si>
    <t>Бронза 52</t>
  </si>
  <si>
    <t>KS 567</t>
  </si>
  <si>
    <t>Mokko мат. SF04 (0,3мм) ТИП 2</t>
  </si>
  <si>
    <t>Botticino Marmo (0,3мм) ТИП 3</t>
  </si>
  <si>
    <t>Ecoren Reed Green(Экорен Рид Грин) (7707NG.139) 0,35 мм ТИП 3</t>
  </si>
  <si>
    <t>Hello kitty 3D1974-7 (0,3мм)(выведена) ТИП 1</t>
  </si>
  <si>
    <t>Hello kitty розов. 3D1974-2 (0,3мм)(выведена) ТИП 1</t>
  </si>
  <si>
    <t>Tiramissu мат SF03 (0.3 мм) ТИП 2</t>
  </si>
  <si>
    <t>Stone SE-020 мат. 0,25мм Арон ТИП 2</t>
  </si>
  <si>
    <t>Ecoren  Votan Oak (Дуб вотан натур) (YM157.01) 0,35 мм ТИП 3</t>
  </si>
  <si>
    <t>Ecoren Tobaco Craft Oak (Экорен Дуб Крафт Табак) (GX072.02) (S02) 0,30 мм ТИП 3</t>
  </si>
  <si>
    <t>Stone SE-019 мат. 0,25мм Ходор ТИП 3</t>
  </si>
  <si>
    <t>Galaxy Chocolate (МСР 754867) 0,45мм (выведена) ТИП 2</t>
  </si>
  <si>
    <t>Galaxy Apple (МСР 754865) 0,45мм (выведена) ТИП 3</t>
  </si>
  <si>
    <t>Galaxy Violet (МСР 75853) 0,45мм (выведена) ТИП 3</t>
  </si>
  <si>
    <t>Stone SE-001 мат. 0,3мм Санса ТИП 2</t>
  </si>
  <si>
    <t>Stone SE-002 мат. 0,3мм Арья ТИП 2</t>
  </si>
  <si>
    <t>Stone SE-004 мат. 0,3мм Дейнерис ТИП 2</t>
  </si>
  <si>
    <t>Stone SE-005 мат. 0,3мм Пицель ТИП 2</t>
  </si>
  <si>
    <t>Stone SE-012 мат. 0,3мм Мирцела ТИП 3</t>
  </si>
  <si>
    <t>Stone SE-013 мат. 0,3мм Мисандея ТИП 3</t>
  </si>
  <si>
    <t>Stone SE-014 мат. 0,3мм Маргари ТИП 3</t>
  </si>
  <si>
    <t>Stone SE-034 мат. 0,3мм Оберин ТИП 2</t>
  </si>
  <si>
    <t>Stone SE-035 мат. 0,3мм Игрит ТИП 2</t>
  </si>
  <si>
    <t>Stone SE-036 мат. 0,3мм Рейгар ТИП 2</t>
  </si>
  <si>
    <t>Аконит SF-028 мат. 0,3мм ТИП 2</t>
  </si>
  <si>
    <t>Антарктида TP817UP шагрень мат. 0,28мм ТИП 3</t>
  </si>
  <si>
    <t>Бритиш Грин Софт (TGS-80) 0,30 мм ТИП 3</t>
  </si>
  <si>
    <t>Альбано мат Season SEA-16 шагрень мат. 0,3мм ТИП 2</t>
  </si>
  <si>
    <t>Антрацит металлик матовый 1057-4 (0,3мм) ТИП 2</t>
  </si>
  <si>
    <t>Атлантик софт (ZB 820-2) 0.25мм ТИП 2</t>
  </si>
  <si>
    <t>Бежевый металлик матовый 1057-12 (0,3мм) ТИП 2</t>
  </si>
  <si>
    <t>Белый снег софт (ZB 800-2) 0.25мм ТИП 2</t>
  </si>
  <si>
    <t>Бирюза Crystal CR-19 метал мат. 0,3мм ТИП 2</t>
  </si>
  <si>
    <t>Бисквит матовая (TP-115) 0,27мм ТИП 2</t>
  </si>
  <si>
    <t>Брауни матовая (TP-116) 0,25мм ТИП 2</t>
  </si>
  <si>
    <t>Браччано SEA 05 (0,3мм) ТИП 2</t>
  </si>
  <si>
    <t>Бриллиантовая пыль металлик матовый 1057-7 (0,3мм) ТИП 2</t>
  </si>
  <si>
    <t>Альберо браш золото ZB 504-2(0,25мм) ТИП 1</t>
  </si>
  <si>
    <t>Белое Дерево (SO115) 0,3мм ТИП 1</t>
  </si>
  <si>
    <t>Акация светлая  (0524757) 0,3мм ТИП 2</t>
  </si>
  <si>
    <t>Альберо крем (ZB 501-2) 0.25мм ТИП 2</t>
  </si>
  <si>
    <t>Альберо эвкалипт (ZB 506-2) 0.25мм ТИП 2</t>
  </si>
  <si>
    <t>Анцио мат. BE-01 (0,3мм) ТИП 3</t>
  </si>
  <si>
    <t>Байя мат. BE-02 выведена (0,3мм) ТИП 2</t>
  </si>
  <si>
    <t>Антрацит металлик глянец (SG005) 0,4мм ТИП 2</t>
  </si>
  <si>
    <t>Белая глянцевая (SY-06-02) 0,35мм ТИП 2</t>
  </si>
  <si>
    <t>Белый теплый глянец HG White OYJ/C (HG001) 0,4мм ТИП 2</t>
  </si>
  <si>
    <t>Бирюза металлик глянц. (DW 303-6Т) 0,4мм ТИП 2</t>
  </si>
  <si>
    <t>Брауни металлик ГЛ.  0,4мм ТИП 2</t>
  </si>
  <si>
    <t>Белый металлик глянц. (DW 101-6Т) 0,4мм ТИП 3</t>
  </si>
  <si>
    <t>Бордо глянцевая (L 1123) 0,4мм (выведена)  ТИП 1</t>
  </si>
  <si>
    <t>Брилиантовое сияние 172 . (ZQ-045) выведена ,белый мет гл 0,45мм ТИП 3</t>
  </si>
  <si>
    <t>Бетон мат.( МТК414-2А-151) 0,3мм ТИП 1</t>
  </si>
  <si>
    <t>Бетон серый светлый мат.(7А) 0,3мм ТИП 1</t>
  </si>
  <si>
    <t>Бифлекс розовый (AV 78511) 0,3мм (выведена) ТИП 1</t>
  </si>
  <si>
    <t>Александрит шелк. А-007 (0,35мм) ТИП 3</t>
  </si>
  <si>
    <t>Альбит шелк. А-002 (0,35мм) ТИП 3</t>
  </si>
  <si>
    <t>Белый опал матовая ТР-354  0,32 мм ТИП 3</t>
  </si>
  <si>
    <t>Аулика мат. SH-02 0,3мм ТИП 2</t>
  </si>
  <si>
    <t>Веллюто Гриджио (511-2) 0.25мм ТИП 1</t>
  </si>
  <si>
    <t>Веллюто Ферро (485-2) выведена 0.25мм ТИП 1</t>
  </si>
  <si>
    <t>Веллюто Фисташка (487-2) 0.25мм ТИП 1</t>
  </si>
  <si>
    <t>Графит N (ZB 856-2) вывод 0.25мм (выведена) ТИП 1</t>
  </si>
  <si>
    <t>Веллюто Оскуро структурная(S02.730) 0.25мм ТИП 2</t>
  </si>
  <si>
    <t>Габбро матовая ТР-125  0,27 мм ТИП 2</t>
  </si>
  <si>
    <t>Горчица софт (ZB 827-2) 0.25мм (выведена) ТИП 2</t>
  </si>
  <si>
    <t>Графит Маренго софт  (ZB 818-2) 0.25мм ТИП 2</t>
  </si>
  <si>
    <t>Грей металлик матовый 1057-8 (0,3мм) ТИП 2</t>
  </si>
  <si>
    <t>Дарк грей софт (ZB 819-2) 0.25мм ТИП 2</t>
  </si>
  <si>
    <t>Венге классический  (ZB 015-2) 0.25мм ТИП 1</t>
  </si>
  <si>
    <t>Вяз каньон вековой МИЛК горизонт (LW651-GT) 0.25мм ТИП 1</t>
  </si>
  <si>
    <t>Вяз каньон вековой Натур горизонт (LW653-GT) 0.25мм ТИП 1</t>
  </si>
  <si>
    <t>Венге шоколад (2093-7В) 0,26мм ТИП 2</t>
  </si>
  <si>
    <t>Гламур металлик глянц. (выведена) (DW 904-6Т) 0,4мм ТИП 1</t>
  </si>
  <si>
    <t>Ваниль глянец (ТР-009) 0,4мм (молоч) (выведена) ТИП 2</t>
  </si>
  <si>
    <t>Графит глянец (DT-2129-GL) 0,35мм ТИП 2</t>
  </si>
  <si>
    <t>Венеция Крема матовая ТК-656  0,35 мм ТИП 1</t>
  </si>
  <si>
    <t>Галея SH-03 0,3мм ТИП 2</t>
  </si>
  <si>
    <t>Дуб антик (YH43103-14А) 0,3мм ТИП 1</t>
  </si>
  <si>
    <t>Дуб Беловежский (ZB 741-2) 0.25мм ТИП 1</t>
  </si>
  <si>
    <t>Дуб Бомонд лофт  (LW 646-2) 0.25мм ТИП 1</t>
  </si>
  <si>
    <t>Дуб Винтаж белый (LW 611-2) 0.25мм ТИП 1</t>
  </si>
  <si>
    <t>Дуб Винтаж графит (LW 615-2) 0.25мм ТИП 1</t>
  </si>
  <si>
    <t>Дуб Винтаж медовый (LW 613-2) 0.25мм ТИП 1</t>
  </si>
  <si>
    <t>Дримвуд белый 1084-W18P (0,3мм) ТИП 2</t>
  </si>
  <si>
    <t>Дуб Галифакс натур  (8177) 0,3мм (выведена) ТИП 2</t>
  </si>
  <si>
    <t>Дуб Мадейра кварц (LW671-2) 0.25мм ТИП 1</t>
  </si>
  <si>
    <t>Дуб Мелфорд коньяк (LW 625-2) 0.25мм ТИП 1</t>
  </si>
  <si>
    <t>Дуб Мелфорд натур (LW 623-2) 0.25мм ТИП 1</t>
  </si>
  <si>
    <t>Дуб с пилением (YH18107-32A) 0,3мм ТИП 1</t>
  </si>
  <si>
    <t>Дуб Сиена серый ALF VINYL625 (0,25мм) ТИП 1</t>
  </si>
  <si>
    <t>Дуб Пафия корица  (58-333) 0,3мм (выведена) ТИП 2</t>
  </si>
  <si>
    <t>Дуб Пафия медовый  (58-332) 0,3мм (выведена) ТИП 2</t>
  </si>
  <si>
    <t>Дуб рейка темный  LW784-LN  0.25мм (выведена) ТИП 2</t>
  </si>
  <si>
    <t>Дуб Сиена карамельный ALF VINYL626 (0,25мм) ТИП 2</t>
  </si>
  <si>
    <t>Джинс светлый (DT-2309-МА) 0,3мм ТИП 1</t>
  </si>
  <si>
    <t>Джинс серый (DT-2310-МА) 0,3мм ТИП 1</t>
  </si>
  <si>
    <t>Зеландия матовая TP-819UP  0,3мм (выведена) ТИП 2</t>
  </si>
  <si>
    <t>Индиго (ТР-804UP) 0,3мм (выведена) ТИП 2</t>
  </si>
  <si>
    <t>Ирис мат. SF-029  0,3мм  (выведена) ТИП 2</t>
  </si>
  <si>
    <t>Кварц беж CRM123-QZ-L   (0,25мм) ТИП 2</t>
  </si>
  <si>
    <t>Квазар шагрень мат. TP-827UP 0,27мм ТИП 3</t>
  </si>
  <si>
    <t>Керамик TP812UP 0,28мм ТИП 3</t>
  </si>
  <si>
    <t>Красная глазурь supersoft 57-108  0,3 мм (выведена) ТИП 3</t>
  </si>
  <si>
    <t>Крема soft матовая ТР-858  0,28 мм ТИП 3</t>
  </si>
  <si>
    <t>Кашемир латте (DM501-28) 0,3мм ТИП 1</t>
  </si>
  <si>
    <t>Крокус мат OR-14 шагрень мат. 0,25мм ТИП 1</t>
  </si>
  <si>
    <t>Кварц софт (ZB 813-2) 0.25мм ТИП 2</t>
  </si>
  <si>
    <t>Колеано матовая (TP-120) 0,27мм ТИП 2</t>
  </si>
  <si>
    <t>Кофе металлик матовый 1057-11 (0,3мм) ТИП 2</t>
  </si>
  <si>
    <t>Кунлао Kombat MK-11  (0,3мм) ТИП 2</t>
  </si>
  <si>
    <t>Дуб Турин (YH48506-32А) 0,3мм (выведена) ТИП 1</t>
  </si>
  <si>
    <t>Жемчужный лен (В0901-4НР) 0,3мм (выведена) ТИП 1</t>
  </si>
  <si>
    <t>Каньон белый (КН33701-52А) 0,3мм ТИП 1</t>
  </si>
  <si>
    <t>Клен Ванкувер VМ-475А-1 0,35мм (выведена) ТИП 1</t>
  </si>
  <si>
    <t>Клен с тиснением (Р 21001-06 А-800) 0,3мм ТИП 1</t>
  </si>
  <si>
    <t>Коричневый лопес VF-3193А-L 0,35мм ТИП 1</t>
  </si>
  <si>
    <t>Итальянский орех VF-5060А-29 WТ2 0,35мм ТИП 2</t>
  </si>
  <si>
    <t>Каньон натуральный (FP2273-01-GBF)  выведена 0,35мм ТИП 2</t>
  </si>
  <si>
    <t>Зефир глянец (DM703-HG) 0,4мм (выведена) ТИП 2</t>
  </si>
  <si>
    <t>Конга Musa глянец (MU-03) 0,4мм ТИП 2</t>
  </si>
  <si>
    <t>Кофе с молоком глянец (DT-2113-GL) 0,4 мм ТИП 2</t>
  </si>
  <si>
    <t>Красный глянец (DT-2115-GL) 0,45мм ТИП 2</t>
  </si>
  <si>
    <t>Красный металлик глянц. (DW 401-6Т) 0,4мм ТИП 2</t>
  </si>
  <si>
    <t>Жемчужный металл VМ-3227А-41 0,35мм ТИП 1</t>
  </si>
  <si>
    <t>Лайн ангора А10018 (0,27мм) ТИП 1</t>
  </si>
  <si>
    <t>Лайн серый А10015 (0,27мм) ТИП 1</t>
  </si>
  <si>
    <t>Лайн шале А10021 (0,27мм) ТИП 1</t>
  </si>
  <si>
    <t>Лофт базилик мат. PW005-GZP 0,3мм ТИП 1</t>
  </si>
  <si>
    <t>Лофт графит (LS 00 926-2) 0.25мм ТИП 1</t>
  </si>
  <si>
    <t>Лофт кварц мат. PW006-GZP 0,3мм ТИП 1</t>
  </si>
  <si>
    <t>Лофт крем мат. PW001-GZP 0,3мм ТИП 1</t>
  </si>
  <si>
    <t>Моти Gala GA -14 (0,25мм) (выведена) ТИП 1</t>
  </si>
  <si>
    <t>Миррис матовая TP-820UP 0,28мм ТИП 3</t>
  </si>
  <si>
    <t>Мрамор матовый Mappa MA-23 marble(золотые прожилки)0,3мм ТИП 3</t>
  </si>
  <si>
    <t>Мрамор матовый Кроскат МА-24 marble (серебряные прожилки) 0,3мм ТИП 3</t>
  </si>
  <si>
    <t>Лайт грей софт (ZB 811-2) 0.25мм ТИП 2</t>
  </si>
  <si>
    <t>Леоне Replay RE-13  (0,3мм) ТИП 2</t>
  </si>
  <si>
    <t>Лиловый софт (ZB 821-2) 0.25мм ТИП 2</t>
  </si>
  <si>
    <t>Манат Replay RE-15  (0,3мм) ТИП 2</t>
  </si>
  <si>
    <t>Манго SF-016 SOFT 0,3мм (выведена) ТИП 2</t>
  </si>
  <si>
    <t>Милк софт (ZB 810-2) 0.25мм ТИП 2</t>
  </si>
  <si>
    <t>Миллерит Crystal CR-18 метал мат. 0,3мм ТИП 2</t>
  </si>
  <si>
    <t>Мокко металлик матовый 1057-5 (0,3мм) ТИП 2</t>
  </si>
  <si>
    <t>Молочная Меренга матовая  (TP-113) 0,25мм ТИП 2</t>
  </si>
  <si>
    <t>Монте Мрамор белый софт (МR960-SFT) 0.25мм ТИП 2</t>
  </si>
  <si>
    <t>Мотаро Kombat MK-28  (0,3мм) ТИП 2</t>
  </si>
  <si>
    <t>Лесной Орех (YH43101-14А) 0,3мм ТИП 1</t>
  </si>
  <si>
    <t>Лен белый 9075-3  0,26мм(выведена) ТИП 2</t>
  </si>
  <si>
    <t>Лен светлый (DC 0201-10) 0,3мм ТИП 2</t>
  </si>
  <si>
    <t>Массив Бианко (G8029-80A) 0,4мм ТИП 2</t>
  </si>
  <si>
    <t>Массив Гриджио (YG7031-80A)  0,4мм ТИП 2</t>
  </si>
  <si>
    <t>Массив Деним (YG4018-80A) 0,4мм ТИП 2</t>
  </si>
  <si>
    <t>Массив Магнолия (YG10164-80A)  0,4мм ТИП 2</t>
  </si>
  <si>
    <t>Мадлен беж  (тв270-125) 0,3мм ТИП 1</t>
  </si>
  <si>
    <t>Мадлен белый  (тв262-125) 0,3мм ТИП 1</t>
  </si>
  <si>
    <t>Меланж светлый (С0902-Н8PSR) 0,3мм ТИП 1</t>
  </si>
  <si>
    <t>Мираж песок  HT523-3A 0.3мм ТИП 1</t>
  </si>
  <si>
    <t>Мираж светлый HT523-2A 0.3мм ТИП 1</t>
  </si>
  <si>
    <t>Мангостин мет. глянец SG225 0,4мм ТИП 3</t>
  </si>
  <si>
    <t>Мята глянец (G04.607) 0,4мм ТИП 3</t>
  </si>
  <si>
    <t>Лайм глянец (DT-2116-GL) 0,45мм ТИП 2</t>
  </si>
  <si>
    <t>Макиотти  глянц. (HG002) 0,4мм ТИП 2</t>
  </si>
  <si>
    <t>Макиотти металлик глянц. (SG234) 0,4мм ТИП 2</t>
  </si>
  <si>
    <t>Манго глянц. (JD 20ВА) 0,4мм (выведена) ТИП 2</t>
  </si>
  <si>
    <t>Марула мет. глянец (SG006) 0,4мм ТИП 2</t>
  </si>
  <si>
    <t>Мокрый песок металлик глянц. (DW 501-6Т) 0,45мм ТИП 2</t>
  </si>
  <si>
    <t>Лакоста Черная (AV 78540) 0,3мм (выведена) ТИП 1</t>
  </si>
  <si>
    <t xml:space="preserve">Ламбис мат. SH-05  0,3мм ТИП </t>
  </si>
  <si>
    <t>Металлик структурный Lon in-01 0,35mm  (белый ромб) ТИП 3</t>
  </si>
  <si>
    <t>Металлик структурный Lon in-02 0,35mm(светло серый ромб) ТИП 3</t>
  </si>
  <si>
    <t>Металлик структурный Lon in-04 0,35mm(зеленый ромб) ТИП 3</t>
  </si>
  <si>
    <t>Металлик структурный Lon in-06 0,35mm(голубо-серый ромб) ТИП 3</t>
  </si>
  <si>
    <t>Металлик структурный Lon in-07 0,35mm(белая полоска) ТИП 3</t>
  </si>
  <si>
    <t>Металлик структурный Lon in-08 0,35mm(зеленая полоска) ТИП 3</t>
  </si>
  <si>
    <t>Металлик структурный Lon in-09 0,35mm(хаки полоска) ТИП 3</t>
  </si>
  <si>
    <t>Металлик структурный Lon in-10 0,35mm(браш полоска) ТИП 3</t>
  </si>
  <si>
    <t>Металлик структурный Lon in-11 0,35mm(темно серая полоска) ТИП 3</t>
  </si>
  <si>
    <t>Морион шелк. А-005 (0,35мм) ТИП 3</t>
  </si>
  <si>
    <t>Насса мат. SH-07 0,3мм ТИП 2</t>
  </si>
  <si>
    <t>Оникс шелк. А-006 (0,35мм) ТИП 3</t>
  </si>
  <si>
    <t>Нарцисс SF-011 мат. 0,3мм (выведена) ТИП 1</t>
  </si>
  <si>
    <t>Нюд soft ТР-853  0,3 мм ТИП 3</t>
  </si>
  <si>
    <t>Океания шагрень мат. TP-818UP 0,27мм ТИП 3</t>
  </si>
  <si>
    <t>Опал Crystal CR-15 метал мат. 0,3мм ТИП 3</t>
  </si>
  <si>
    <t>Олива софт (ZB 823-2) 0.25мм ТИП 2</t>
  </si>
  <si>
    <t>Орхидея мат. SF012 (0,3мм) ТИП 2</t>
  </si>
  <si>
    <t>Пески Касабланки Р-191 матовая  0,34 мм ТИП 2</t>
  </si>
  <si>
    <t>Пузиано мат SEA-23 Season  0,3мм ТИП 2</t>
  </si>
  <si>
    <t>Орех кантри (Р21152-01-800) 0,3мм ТИП 1</t>
  </si>
  <si>
    <t>Орех Ноче Тортона светлый  CW283-3-L 0.25мм ТИП 1</t>
  </si>
  <si>
    <t>Олива глянец (МСG91060-3) 0,4мм (выведена) ТИП 3</t>
  </si>
  <si>
    <t>Оранжевый металлик глянц. (DW 202В-6Т) 0,4мм (выведена) ТИП 2</t>
  </si>
  <si>
    <t>Орион металлик глянец (SG212) 0,4мм ТИП 2</t>
  </si>
  <si>
    <t>Павана Musa глянец (MU-14) 0,4мм ТИП 2</t>
  </si>
  <si>
    <t>Поталь Латунь ALF VINYL629  мат. 0,25 мм  (выведена) ТИП 2</t>
  </si>
  <si>
    <t>Поталь Титан ALF VINYL631  мат. 0,25 мм  (выведена) ТИП 2</t>
  </si>
  <si>
    <t>Стронг Ферро ALF VINYL (485-7) 0.25мм ТИП 1</t>
  </si>
  <si>
    <t>Слива софт (ZB 825-SFT) 0.25мм ТИП 3</t>
  </si>
  <si>
    <t>Санд грей 105-SD-L (0.35) ТИП 2</t>
  </si>
  <si>
    <t>Санд лайт грей 102-SD-L (0.35) ТИП 2</t>
  </si>
  <si>
    <t>Санд миди грей 106-SD-L (0.35) ТИП 2</t>
  </si>
  <si>
    <t>Сирень софт (ZB 822-2) 0.25мм (выведена) ТИП 2</t>
  </si>
  <si>
    <t>Стронг Бьянко ALF VINYL 476-7(0,25мм) ТИП 2</t>
  </si>
  <si>
    <t>Смоки софт (ZB 815-2) 0.25мм ТИП 2</t>
  </si>
  <si>
    <t>Тирамису матовая (TP-114) 0,25мм ТИП 2</t>
  </si>
  <si>
    <t>Травертин матовая 58-320  0,3 мм ТИП 2</t>
  </si>
  <si>
    <t>Софора давиди матовая TP-300  0,3мм ТИП 2</t>
  </si>
  <si>
    <t>Реалвуд графит MCN 77527 0.3 мм ТИП 3</t>
  </si>
  <si>
    <t>Реалвуд капучино (MCN 77525) 0,3мм ТИП 3</t>
  </si>
  <si>
    <t>Реалвуд Латте  MCN77524 0.3 мм ТИП 3</t>
  </si>
  <si>
    <t>Сандал белый ZB 036-2(0,3мм) (выведена) ТИП 1</t>
  </si>
  <si>
    <t>Сосна Скания милк (LW 631-2) 0.25мм ТИП 2</t>
  </si>
  <si>
    <t>Сосна Скания темная (LW 635-2) 0.25мм ТИП 2</t>
  </si>
  <si>
    <t>Сосна Тоскана (8188) 0,3мм ТИП 2</t>
  </si>
  <si>
    <t>Тиковое Дерево (YH43104-10А) 0,25мм (выведена) ТИП 1</t>
  </si>
  <si>
    <t>Тортуга золотой крафт. PP 2357 (0,3мм) ТИП 1</t>
  </si>
  <si>
    <t>Салатовый глянец (77430) 0,45мм (выведена) ТИП 3</t>
  </si>
  <si>
    <t>Серый светлый глянец (G04.606) 0,45мм ТИП 3</t>
  </si>
  <si>
    <t>Темная бирюза металлик глянц. (DW 303-6Т) 0,4мм (выведена) ТИП 3</t>
  </si>
  <si>
    <t>Ребита Musa глянец (MU-13)  0,4мм ТИП 2</t>
  </si>
  <si>
    <t>Серебристый темный мет. глянц. (DW 803-6T) 0,4мм ТИП 2</t>
  </si>
  <si>
    <t>Серебро металлик глянец (DW801-6T)  0,4мм ТИП 2</t>
  </si>
  <si>
    <t>Тарантела Musa глянец (MU-15)  0,4мм ТИП 2</t>
  </si>
  <si>
    <t>Тураджи Musa глянец MU-17  0,4мм ТИП 2</t>
  </si>
  <si>
    <t>Серый опал матовая ТР-355  0,28 мм ТИП 3</t>
  </si>
  <si>
    <t>Топаз шелк. А-001 (0,35мм) ТИП 3</t>
  </si>
  <si>
    <t>Эридан SS-005Z Soft stars (0,3мм) ТИП 1</t>
  </si>
  <si>
    <t>Фламинго soft ТР-859  0,27 мм ТИП 3</t>
  </si>
  <si>
    <t>Форстерит Crystal CR-16 метал мат. 0,3мм ТИП 3</t>
  </si>
  <si>
    <t>Хаки supersoft 57-112 0,39 (выведена) ТИП 3</t>
  </si>
  <si>
    <t>Экорен Ангора 3768P (0,35мм) ТИП 3</t>
  </si>
  <si>
    <t>Экорен Кашемир 28  3754P (0,35мм) ТИП 3</t>
  </si>
  <si>
    <t>Экорен Кашемир Песочный 3759P (0,35мм) ТИП 3</t>
  </si>
  <si>
    <t>Экорен Тауп 3349P (0,35мм) ТИП 3</t>
  </si>
  <si>
    <t>Фонди SEA 25 (0,3мм) ТИП 2</t>
  </si>
  <si>
    <t>Чароит Crystal CR-22 метал мат. 0,3мм ТИП 2</t>
  </si>
  <si>
    <t>Черный Порторо PMR989-N-L  (0,25мм) ТИП 2</t>
  </si>
  <si>
    <t>Шарли green 0,3 мм ТИП 2</t>
  </si>
  <si>
    <t>Шарли бриз 0,3мм ТИП 2</t>
  </si>
  <si>
    <t>Шарли мокко 0,3мм ТИП 2</t>
  </si>
  <si>
    <t>Экорен Дуб Сонома Трюфель (FP1963-02) 0,35мм ТИП 3</t>
  </si>
  <si>
    <t>Шато азур мат. (FG128-14) 0,35мм ТИП 2</t>
  </si>
  <si>
    <t>Шато брусника мат. (AFG128-15) 0,35мм ТИП 2</t>
  </si>
  <si>
    <t>Ясень графит софт (56-026) 0,34мм ТИП 3</t>
  </si>
  <si>
    <t>Ясень капучино софт (56-027)  0,34мм ТИП 3</t>
  </si>
  <si>
    <t>Шато грей мат. (FG128-17) 0,35мм ТИП 2</t>
  </si>
  <si>
    <t>Шато крем мат. (FG128-9) 0,35мм ТИП 2</t>
  </si>
  <si>
    <t>Харифт (горизонт)YH43403-37A 0.3 мм ТИП 1</t>
  </si>
  <si>
    <t>Фиолетовый металлик глянц. (DW 905-6Т) 0,4мм (выведена) ТИП 1</t>
  </si>
  <si>
    <t>Фиалка глянец (МGG54502) 0,4мм выведена) ТИП 2</t>
  </si>
  <si>
    <t>Шоколад гл (YG6003-06) 0,4 мм (выведена) ТИП 2</t>
  </si>
  <si>
    <t>Черный металлик глянц. (DW 089-6Т) 0,55мм ТИП 3</t>
  </si>
  <si>
    <t>Эбен глянец 40 (СС7040) 0,45мм ТИП 3</t>
  </si>
  <si>
    <t>Эвкалипт глянц. (JD 7007А) 0,45мм ТИП 3</t>
  </si>
  <si>
    <t xml:space="preserve">Ципрея мат. SH-06  0,3мм ТИП 2  </t>
  </si>
  <si>
    <t>Ecoren PM Santorl White (экорен ПМ Белый Сантори) (4440NG.139) 0,35 мм ТИП 3</t>
  </si>
  <si>
    <t>Магнолия (TP-800UP) суперматовая NEW ТИП 3</t>
  </si>
  <si>
    <t>Изумруд темный софт тач (К520) 0,28 мм ТИП 2</t>
  </si>
  <si>
    <t>Меланж темный (C0903-H8PSR) 0,3 мм ТИП 1</t>
  </si>
  <si>
    <t xml:space="preserve"> </t>
  </si>
  <si>
    <t>Ясень ваниль VM-160A GW 0,35 мм ТИП 1</t>
  </si>
  <si>
    <t>Белый холод. Металлик глянц. (TM-401) 0,46 мм (выведена) ТИП 1</t>
  </si>
  <si>
    <t>Барака Kombat MK-01 (0,3 мм) ТИП 2</t>
  </si>
  <si>
    <t>Горо Kombat MK-02 (0,3 мм) ТИП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</si>
</sst>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\m\m"/>
    <numFmt numFmtId="165" formatCode="[$-F800]dddd\,\ mmmm\ dd\,\ yyyy"/>
    <numFmt numFmtId="166" formatCode="0.0000"/>
  </numFmts>
  <fonts count="26" x14ac:knownFonts="1"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b/>
      <sz val="26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i/>
      <sz val="20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20"/>
      <color theme="1"/>
      <name val="Calibri"/>
      <family val="2"/>
      <charset val="204"/>
    </font>
    <font>
      <sz val="14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20"/>
      <color rgb="FFFF0000"/>
      <name val="Calibri"/>
      <family val="2"/>
      <charset val="204"/>
      <scheme val="minor"/>
    </font>
    <font>
      <sz val="18"/>
      <color rgb="FFFF0000"/>
      <name val="Calibri"/>
      <family val="2"/>
      <charset val="204"/>
      <scheme val="minor"/>
    </font>
    <font>
      <b/>
      <sz val="24"/>
      <color rgb="FF074CAD"/>
      <name val="Calibri"/>
      <family val="2"/>
      <charset val="204"/>
      <scheme val="minor"/>
    </font>
    <font>
      <b/>
      <sz val="14"/>
      <color rgb="FFFF000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vertAlign val="superscript"/>
      <sz val="16"/>
      <color theme="1"/>
      <name val="Calibri"/>
      <family val="2"/>
      <charset val="204"/>
      <scheme val="minor"/>
    </font>
    <font>
      <b/>
      <sz val="18"/>
      <color theme="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4"/>
      <color rgb="FFFF000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50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/>
      <top/>
      <bottom style="double">
        <color rgb="FF3F3F3F"/>
      </bottom>
      <diagonal/>
    </border>
    <border>
      <left style="double">
        <color rgb="FF3F3F3F"/>
      </left>
      <right style="medium">
        <color indexed="64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/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medium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medium">
        <color indexed="64"/>
      </right>
      <top style="medium">
        <color indexed="64"/>
      </top>
      <bottom style="double">
        <color rgb="FF3F3F3F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3F3F3F"/>
      </top>
      <bottom style="thin">
        <color indexed="64"/>
      </bottom>
      <diagonal/>
    </border>
    <border>
      <left/>
      <right/>
      <top style="thin">
        <color rgb="FF3F3F3F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3" fillId="3" borderId="2" applyNumberFormat="0" applyAlignment="0" applyProtection="0"/>
    <xf numFmtId="0" fontId="5" fillId="0" borderId="0" applyNumberFormat="0" applyFill="0" applyBorder="0" applyAlignment="0" applyProtection="0"/>
  </cellStyleXfs>
  <cellXfs count="191">
    <xf numFmtId="0" fontId="0" fillId="0" borderId="0" xfId="0"/>
    <xf numFmtId="0" fontId="0" fillId="6" borderId="19" xfId="0" applyFill="1" applyBorder="1"/>
    <xf numFmtId="0" fontId="2" fillId="7" borderId="0" xfId="0" applyFont="1" applyFill="1" applyAlignment="1">
      <alignment horizontal="center" vertical="center"/>
    </xf>
    <xf numFmtId="0" fontId="0" fillId="0" borderId="17" xfId="0" applyBorder="1"/>
    <xf numFmtId="0" fontId="16" fillId="0" borderId="0" xfId="0" applyFont="1" applyBorder="1" applyAlignment="1">
      <alignment horizontal="center" vertical="top"/>
    </xf>
    <xf numFmtId="0" fontId="16" fillId="0" borderId="17" xfId="0" applyFont="1" applyBorder="1" applyAlignment="1">
      <alignment horizontal="center" vertical="top"/>
    </xf>
    <xf numFmtId="0" fontId="17" fillId="0" borderId="0" xfId="0" applyFont="1" applyBorder="1" applyAlignment="1">
      <alignment horizontal="center" vertical="top"/>
    </xf>
    <xf numFmtId="0" fontId="0" fillId="0" borderId="0" xfId="0" applyBorder="1"/>
    <xf numFmtId="0" fontId="12" fillId="0" borderId="0" xfId="0" applyFont="1" applyBorder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166" fontId="7" fillId="6" borderId="19" xfId="0" applyNumberFormat="1" applyFont="1" applyFill="1" applyBorder="1" applyAlignment="1">
      <alignment horizontal="right" vertical="center"/>
    </xf>
    <xf numFmtId="1" fontId="6" fillId="6" borderId="23" xfId="0" applyNumberFormat="1" applyFont="1" applyFill="1" applyBorder="1" applyAlignment="1">
      <alignment horizontal="left" vertical="center"/>
    </xf>
    <xf numFmtId="0" fontId="4" fillId="6" borderId="26" xfId="2" applyFont="1" applyFill="1" applyBorder="1" applyAlignment="1">
      <alignment horizontal="center" vertical="center"/>
    </xf>
    <xf numFmtId="0" fontId="0" fillId="0" borderId="25" xfId="0" applyBorder="1"/>
    <xf numFmtId="0" fontId="0" fillId="0" borderId="0" xfId="0" applyFill="1" applyBorder="1"/>
    <xf numFmtId="166" fontId="23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1" fontId="6" fillId="0" borderId="0" xfId="0" applyNumberFormat="1" applyFont="1" applyFill="1" applyBorder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top"/>
    </xf>
    <xf numFmtId="0" fontId="0" fillId="0" borderId="0" xfId="0" applyAlignment="1">
      <alignment wrapText="1"/>
    </xf>
    <xf numFmtId="0" fontId="7" fillId="0" borderId="0" xfId="0" applyFont="1" applyFill="1" applyBorder="1" applyAlignment="1">
      <alignment horizontal="right"/>
    </xf>
    <xf numFmtId="166" fontId="7" fillId="0" borderId="0" xfId="0" applyNumberFormat="1" applyFont="1" applyFill="1" applyBorder="1" applyAlignment="1">
      <alignment horizontal="right" vertical="center"/>
    </xf>
    <xf numFmtId="0" fontId="0" fillId="0" borderId="0" xfId="0" applyFill="1"/>
    <xf numFmtId="0" fontId="7" fillId="6" borderId="19" xfId="0" applyFont="1" applyFill="1" applyBorder="1" applyAlignment="1"/>
    <xf numFmtId="0" fontId="20" fillId="0" borderId="24" xfId="0" applyFont="1" applyBorder="1" applyAlignment="1"/>
    <xf numFmtId="166" fontId="7" fillId="6" borderId="19" xfId="0" applyNumberFormat="1" applyFont="1" applyFill="1" applyBorder="1" applyAlignment="1"/>
    <xf numFmtId="0" fontId="2" fillId="8" borderId="0" xfId="0" applyFont="1" applyFill="1" applyAlignment="1">
      <alignment horizontal="center" vertical="center" wrapText="1"/>
    </xf>
    <xf numFmtId="164" fontId="4" fillId="4" borderId="27" xfId="1" applyNumberFormat="1" applyFont="1" applyFill="1" applyBorder="1" applyAlignment="1" applyProtection="1">
      <alignment horizontal="center" vertical="center"/>
      <protection locked="0"/>
    </xf>
    <xf numFmtId="0" fontId="4" fillId="0" borderId="25" xfId="2" applyFont="1" applyFill="1" applyBorder="1" applyAlignment="1">
      <alignment horizontal="center" vertical="center"/>
    </xf>
    <xf numFmtId="0" fontId="16" fillId="0" borderId="0" xfId="0" applyFont="1" applyBorder="1" applyAlignment="1">
      <alignment vertical="top"/>
    </xf>
    <xf numFmtId="0" fontId="16" fillId="0" borderId="0" xfId="0" applyFont="1" applyBorder="1" applyAlignment="1">
      <alignment horizontal="left" vertical="top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right" vertical="top"/>
    </xf>
    <xf numFmtId="0" fontId="6" fillId="0" borderId="0" xfId="0" applyFont="1" applyBorder="1" applyAlignment="1">
      <alignment horizontal="center" vertical="center"/>
    </xf>
    <xf numFmtId="0" fontId="16" fillId="0" borderId="17" xfId="0" applyFont="1" applyBorder="1" applyAlignment="1">
      <alignment horizontal="right" vertical="top"/>
    </xf>
    <xf numFmtId="0" fontId="16" fillId="0" borderId="0" xfId="0" applyFont="1" applyBorder="1" applyAlignment="1">
      <alignment horizontal="right" vertical="center"/>
    </xf>
    <xf numFmtId="0" fontId="16" fillId="0" borderId="17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6" fillId="0" borderId="0" xfId="0" applyFont="1" applyBorder="1" applyAlignment="1">
      <alignment vertical="top" wrapText="1"/>
    </xf>
    <xf numFmtId="0" fontId="6" fillId="0" borderId="12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17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top"/>
    </xf>
    <xf numFmtId="0" fontId="16" fillId="0" borderId="15" xfId="0" applyFont="1" applyBorder="1" applyAlignment="1">
      <alignment horizontal="center" vertical="top"/>
    </xf>
    <xf numFmtId="0" fontId="0" fillId="0" borderId="15" xfId="0" applyBorder="1"/>
    <xf numFmtId="0" fontId="0" fillId="0" borderId="18" xfId="0" applyBorder="1"/>
    <xf numFmtId="0" fontId="16" fillId="0" borderId="15" xfId="0" applyFont="1" applyBorder="1" applyAlignment="1">
      <alignment horizontal="right" vertical="top"/>
    </xf>
    <xf numFmtId="0" fontId="16" fillId="0" borderId="15" xfId="0" applyFont="1" applyBorder="1" applyAlignment="1">
      <alignment horizontal="right" vertical="center"/>
    </xf>
    <xf numFmtId="0" fontId="6" fillId="0" borderId="13" xfId="0" applyFont="1" applyBorder="1" applyAlignment="1">
      <alignment vertical="center" wrapText="1"/>
    </xf>
    <xf numFmtId="0" fontId="6" fillId="0" borderId="15" xfId="0" applyFont="1" applyBorder="1" applyAlignment="1">
      <alignment horizontal="left" vertical="center"/>
    </xf>
    <xf numFmtId="0" fontId="12" fillId="0" borderId="15" xfId="0" applyFont="1" applyBorder="1" applyAlignment="1">
      <alignment horizontal="center"/>
    </xf>
    <xf numFmtId="0" fontId="16" fillId="0" borderId="15" xfId="0" applyFont="1" applyBorder="1" applyAlignment="1">
      <alignment horizontal="center" vertical="center"/>
    </xf>
    <xf numFmtId="0" fontId="12" fillId="0" borderId="15" xfId="0" applyFont="1" applyBorder="1" applyAlignment="1">
      <alignment vertical="center"/>
    </xf>
    <xf numFmtId="0" fontId="16" fillId="0" borderId="18" xfId="0" applyFont="1" applyBorder="1" applyAlignment="1">
      <alignment horizontal="center" vertical="center"/>
    </xf>
    <xf numFmtId="0" fontId="16" fillId="0" borderId="16" xfId="0" applyFont="1" applyBorder="1" applyAlignment="1">
      <alignment horizontal="left" vertical="top"/>
    </xf>
    <xf numFmtId="0" fontId="16" fillId="0" borderId="17" xfId="0" applyFont="1" applyBorder="1" applyAlignment="1">
      <alignment horizontal="left" vertical="top"/>
    </xf>
    <xf numFmtId="0" fontId="16" fillId="0" borderId="16" xfId="0" applyFont="1" applyBorder="1" applyAlignment="1">
      <alignment horizontal="left" vertical="center"/>
    </xf>
    <xf numFmtId="0" fontId="16" fillId="0" borderId="17" xfId="0" applyFont="1" applyBorder="1" applyAlignment="1">
      <alignment vertical="center" wrapText="1"/>
    </xf>
    <xf numFmtId="0" fontId="16" fillId="0" borderId="18" xfId="0" applyFont="1" applyBorder="1" applyAlignment="1">
      <alignment horizontal="center" vertical="top"/>
    </xf>
    <xf numFmtId="0" fontId="16" fillId="0" borderId="29" xfId="0" applyFont="1" applyBorder="1" applyAlignment="1">
      <alignment horizontal="right" wrapText="1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8" fillId="5" borderId="0" xfId="0" applyFont="1" applyFill="1" applyBorder="1" applyAlignment="1">
      <alignment horizontal="right" vertical="center"/>
    </xf>
    <xf numFmtId="0" fontId="1" fillId="4" borderId="1" xfId="1" applyFill="1" applyBorder="1" applyAlignment="1" applyProtection="1">
      <alignment horizontal="left" vertical="center" wrapText="1"/>
      <protection locked="0"/>
    </xf>
    <xf numFmtId="0" fontId="8" fillId="5" borderId="0" xfId="0" applyFont="1" applyFill="1" applyBorder="1" applyAlignment="1">
      <alignment horizontal="left" vertical="center"/>
    </xf>
    <xf numFmtId="0" fontId="0" fillId="5" borderId="0" xfId="0" applyFill="1" applyBorder="1"/>
    <xf numFmtId="0" fontId="8" fillId="5" borderId="0" xfId="0" applyFont="1" applyFill="1" applyBorder="1" applyAlignment="1">
      <alignment horizontal="right" vertical="center" wrapText="1"/>
    </xf>
    <xf numFmtId="0" fontId="4" fillId="6" borderId="31" xfId="2" applyFont="1" applyFill="1" applyBorder="1" applyAlignment="1">
      <alignment horizontal="center" vertical="center"/>
    </xf>
    <xf numFmtId="0" fontId="4" fillId="6" borderId="2" xfId="2" applyFont="1" applyFill="1" applyBorder="1" applyAlignment="1">
      <alignment horizontal="center" vertical="center"/>
    </xf>
    <xf numFmtId="0" fontId="4" fillId="6" borderId="2" xfId="2" applyFont="1" applyFill="1" applyBorder="1" applyAlignment="1">
      <alignment horizontal="center" vertical="center" wrapText="1"/>
    </xf>
    <xf numFmtId="164" fontId="4" fillId="4" borderId="1" xfId="1" applyNumberFormat="1" applyFont="1" applyFill="1" applyBorder="1" applyAlignment="1" applyProtection="1">
      <alignment horizontal="center" vertical="center"/>
      <protection locked="0"/>
    </xf>
    <xf numFmtId="1" fontId="4" fillId="4" borderId="1" xfId="1" applyNumberFormat="1" applyFont="1" applyFill="1" applyBorder="1" applyAlignment="1" applyProtection="1">
      <alignment horizontal="center" vertical="center"/>
      <protection locked="0"/>
    </xf>
    <xf numFmtId="166" fontId="4" fillId="4" borderId="1" xfId="1" applyNumberFormat="1" applyFont="1" applyFill="1" applyBorder="1" applyAlignment="1" applyProtection="1">
      <alignment horizontal="center" vertical="center"/>
      <protection hidden="1"/>
    </xf>
    <xf numFmtId="0" fontId="4" fillId="4" borderId="1" xfId="1" applyFont="1" applyFill="1" applyBorder="1" applyAlignment="1" applyProtection="1">
      <alignment wrapText="1"/>
      <protection locked="0"/>
    </xf>
    <xf numFmtId="0" fontId="0" fillId="0" borderId="6" xfId="0" applyBorder="1"/>
    <xf numFmtId="0" fontId="5" fillId="0" borderId="0" xfId="3" applyBorder="1" applyAlignment="1">
      <alignment horizontal="center"/>
    </xf>
    <xf numFmtId="0" fontId="4" fillId="6" borderId="33" xfId="2" applyFont="1" applyFill="1" applyBorder="1" applyAlignment="1">
      <alignment horizontal="center" vertical="center" wrapText="1"/>
    </xf>
    <xf numFmtId="0" fontId="4" fillId="6" borderId="34" xfId="2" applyFont="1" applyFill="1" applyBorder="1" applyAlignment="1">
      <alignment horizontal="center" vertical="center"/>
    </xf>
    <xf numFmtId="0" fontId="4" fillId="4" borderId="35" xfId="1" applyFont="1" applyFill="1" applyBorder="1" applyAlignment="1" applyProtection="1">
      <alignment wrapText="1"/>
      <protection locked="0"/>
    </xf>
    <xf numFmtId="0" fontId="16" fillId="0" borderId="6" xfId="0" applyFont="1" applyFill="1" applyBorder="1" applyAlignment="1">
      <alignment horizontal="right" vertical="center"/>
    </xf>
    <xf numFmtId="0" fontId="0" fillId="0" borderId="7" xfId="0" applyFill="1" applyBorder="1"/>
    <xf numFmtId="0" fontId="16" fillId="0" borderId="7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top"/>
    </xf>
    <xf numFmtId="0" fontId="15" fillId="0" borderId="6" xfId="0" applyFont="1" applyBorder="1"/>
    <xf numFmtId="0" fontId="15" fillId="0" borderId="0" xfId="0" applyFont="1" applyBorder="1"/>
    <xf numFmtId="0" fontId="13" fillId="0" borderId="0" xfId="0" applyFont="1" applyBorder="1"/>
    <xf numFmtId="0" fontId="0" fillId="0" borderId="8" xfId="0" applyBorder="1"/>
    <xf numFmtId="0" fontId="0" fillId="0" borderId="9" xfId="0" applyBorder="1"/>
    <xf numFmtId="0" fontId="5" fillId="0" borderId="9" xfId="3" applyBorder="1" applyAlignment="1">
      <alignment horizontal="center"/>
    </xf>
    <xf numFmtId="0" fontId="0" fillId="0" borderId="10" xfId="0" applyBorder="1"/>
    <xf numFmtId="0" fontId="4" fillId="6" borderId="37" xfId="2" applyFont="1" applyFill="1" applyBorder="1" applyAlignment="1">
      <alignment horizontal="center" vertical="center"/>
    </xf>
    <xf numFmtId="0" fontId="4" fillId="6" borderId="38" xfId="2" applyFont="1" applyFill="1" applyBorder="1" applyAlignment="1">
      <alignment horizontal="center" vertical="center"/>
    </xf>
    <xf numFmtId="0" fontId="4" fillId="6" borderId="38" xfId="2" applyFont="1" applyFill="1" applyBorder="1" applyAlignment="1">
      <alignment horizontal="center" vertical="center" wrapText="1"/>
    </xf>
    <xf numFmtId="0" fontId="4" fillId="6" borderId="39" xfId="2" applyFont="1" applyFill="1" applyBorder="1" applyAlignment="1">
      <alignment horizontal="center" vertical="center"/>
    </xf>
    <xf numFmtId="0" fontId="4" fillId="6" borderId="40" xfId="2" applyFont="1" applyFill="1" applyBorder="1" applyAlignment="1">
      <alignment horizontal="center" vertical="center"/>
    </xf>
    <xf numFmtId="166" fontId="7" fillId="6" borderId="23" xfId="0" applyNumberFormat="1" applyFont="1" applyFill="1" applyBorder="1" applyAlignment="1">
      <alignment horizontal="right" vertical="center"/>
    </xf>
    <xf numFmtId="166" fontId="6" fillId="6" borderId="42" xfId="0" applyNumberFormat="1" applyFont="1" applyFill="1" applyBorder="1" applyAlignment="1">
      <alignment horizontal="center"/>
    </xf>
    <xf numFmtId="166" fontId="21" fillId="6" borderId="25" xfId="0" applyNumberFormat="1" applyFont="1" applyFill="1" applyBorder="1" applyAlignment="1">
      <alignment horizontal="center" vertical="center"/>
    </xf>
    <xf numFmtId="1" fontId="6" fillId="6" borderId="41" xfId="0" applyNumberFormat="1" applyFont="1" applyFill="1" applyBorder="1" applyAlignment="1">
      <alignment horizontal="center" vertical="center"/>
    </xf>
    <xf numFmtId="1" fontId="16" fillId="6" borderId="17" xfId="0" applyNumberFormat="1" applyFont="1" applyFill="1" applyBorder="1" applyAlignment="1">
      <alignment horizontal="center" vertical="center"/>
    </xf>
    <xf numFmtId="0" fontId="16" fillId="0" borderId="29" xfId="0" applyFont="1" applyBorder="1" applyAlignment="1">
      <alignment horizontal="right" vertical="top"/>
    </xf>
    <xf numFmtId="0" fontId="12" fillId="0" borderId="15" xfId="0" applyFont="1" applyBorder="1" applyAlignment="1">
      <alignment horizontal="center" vertical="center"/>
    </xf>
    <xf numFmtId="0" fontId="16" fillId="0" borderId="46" xfId="0" applyFont="1" applyBorder="1" applyAlignment="1">
      <alignment horizontal="right" vertical="top"/>
    </xf>
    <xf numFmtId="0" fontId="6" fillId="0" borderId="28" xfId="0" applyFont="1" applyBorder="1" applyAlignment="1">
      <alignment horizontal="center" vertical="center"/>
    </xf>
    <xf numFmtId="0" fontId="0" fillId="0" borderId="16" xfId="0" applyBorder="1"/>
    <xf numFmtId="0" fontId="6" fillId="0" borderId="0" xfId="0" applyFont="1" applyBorder="1" applyAlignment="1">
      <alignment vertical="center"/>
    </xf>
    <xf numFmtId="0" fontId="0" fillId="0" borderId="48" xfId="0" applyBorder="1" applyAlignment="1">
      <alignment horizontal="right" vertical="top" wrapText="1"/>
    </xf>
    <xf numFmtId="0" fontId="0" fillId="0" borderId="49" xfId="0" applyFill="1" applyBorder="1" applyAlignment="1">
      <alignment horizontal="right" vertical="top" wrapText="1"/>
    </xf>
    <xf numFmtId="0" fontId="0" fillId="0" borderId="25" xfId="0" applyBorder="1" applyAlignment="1">
      <alignment wrapText="1"/>
    </xf>
    <xf numFmtId="0" fontId="24" fillId="0" borderId="0" xfId="0" applyFont="1" applyBorder="1"/>
    <xf numFmtId="0" fontId="4" fillId="4" borderId="1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NumberFormat="1"/>
    <xf numFmtId="0" fontId="12" fillId="0" borderId="6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20" fillId="0" borderId="32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9" fillId="5" borderId="3" xfId="3" applyFont="1" applyFill="1" applyBorder="1" applyAlignment="1">
      <alignment horizontal="right" vertical="center"/>
    </xf>
    <xf numFmtId="0" fontId="19" fillId="5" borderId="4" xfId="3" applyFont="1" applyFill="1" applyBorder="1" applyAlignment="1">
      <alignment horizontal="right" vertical="center"/>
    </xf>
    <xf numFmtId="0" fontId="19" fillId="5" borderId="6" xfId="3" applyFont="1" applyFill="1" applyBorder="1" applyAlignment="1">
      <alignment horizontal="right" vertical="center"/>
    </xf>
    <xf numFmtId="0" fontId="19" fillId="5" borderId="0" xfId="3" applyFont="1" applyFill="1" applyBorder="1" applyAlignment="1">
      <alignment horizontal="right" vertical="center"/>
    </xf>
    <xf numFmtId="0" fontId="16" fillId="6" borderId="30" xfId="0" applyFont="1" applyFill="1" applyBorder="1" applyAlignment="1">
      <alignment horizontal="right" vertical="center"/>
    </xf>
    <xf numFmtId="0" fontId="16" fillId="6" borderId="17" xfId="0" applyFont="1" applyFill="1" applyBorder="1" applyAlignment="1">
      <alignment horizontal="right" vertical="center"/>
    </xf>
    <xf numFmtId="0" fontId="14" fillId="0" borderId="30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9" fillId="5" borderId="6" xfId="0" applyFont="1" applyFill="1" applyBorder="1" applyAlignment="1">
      <alignment horizontal="center" vertical="center"/>
    </xf>
    <xf numFmtId="0" fontId="9" fillId="5" borderId="0" xfId="0" applyFont="1" applyFill="1" applyBorder="1" applyAlignment="1">
      <alignment horizontal="center" vertical="center"/>
    </xf>
    <xf numFmtId="0" fontId="25" fillId="9" borderId="0" xfId="3" applyFont="1" applyFill="1" applyAlignment="1">
      <alignment horizontal="center" vertical="center" wrapText="1"/>
    </xf>
    <xf numFmtId="0" fontId="1" fillId="4" borderId="25" xfId="1" applyFill="1" applyBorder="1" applyAlignment="1" applyProtection="1">
      <alignment horizontal="center" vertical="center" wrapText="1"/>
      <protection locked="0"/>
    </xf>
    <xf numFmtId="165" fontId="8" fillId="5" borderId="0" xfId="0" applyNumberFormat="1" applyFont="1" applyFill="1" applyBorder="1" applyAlignment="1">
      <alignment horizontal="center" vertical="center"/>
    </xf>
    <xf numFmtId="0" fontId="7" fillId="6" borderId="19" xfId="0" applyFont="1" applyFill="1" applyBorder="1" applyAlignment="1">
      <alignment horizontal="right"/>
    </xf>
    <xf numFmtId="0" fontId="7" fillId="6" borderId="23" xfId="0" applyFont="1" applyFill="1" applyBorder="1" applyAlignment="1">
      <alignment horizontal="right"/>
    </xf>
    <xf numFmtId="0" fontId="7" fillId="6" borderId="19" xfId="0" applyFont="1" applyFill="1" applyBorder="1" applyAlignment="1">
      <alignment horizontal="center"/>
    </xf>
    <xf numFmtId="0" fontId="16" fillId="6" borderId="44" xfId="0" applyFont="1" applyFill="1" applyBorder="1" applyAlignment="1">
      <alignment horizontal="center" vertical="center"/>
    </xf>
    <xf numFmtId="0" fontId="16" fillId="6" borderId="45" xfId="0" applyFont="1" applyFill="1" applyBorder="1" applyAlignment="1">
      <alignment horizontal="center" vertical="center"/>
    </xf>
    <xf numFmtId="0" fontId="14" fillId="0" borderId="6" xfId="0" applyFont="1" applyBorder="1" applyAlignment="1">
      <alignment horizontal="center"/>
    </xf>
    <xf numFmtId="0" fontId="18" fillId="0" borderId="20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/>
    </xf>
    <xf numFmtId="0" fontId="10" fillId="0" borderId="3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20" xfId="0" applyFont="1" applyBorder="1" applyAlignment="1">
      <alignment horizontal="left" vertical="center" wrapText="1"/>
    </xf>
    <xf numFmtId="0" fontId="10" fillId="0" borderId="21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 wrapText="1"/>
    </xf>
    <xf numFmtId="0" fontId="17" fillId="0" borderId="36" xfId="0" applyFont="1" applyBorder="1" applyAlignment="1">
      <alignment horizontal="center" vertical="top"/>
    </xf>
    <xf numFmtId="0" fontId="17" fillId="0" borderId="12" xfId="0" applyFont="1" applyBorder="1" applyAlignment="1">
      <alignment horizontal="center" vertical="top"/>
    </xf>
    <xf numFmtId="0" fontId="0" fillId="0" borderId="11" xfId="0" applyBorder="1" applyAlignment="1" applyProtection="1">
      <alignment horizontal="left" vertical="top" wrapText="1"/>
      <protection locked="0"/>
    </xf>
    <xf numFmtId="0" fontId="0" fillId="0" borderId="12" xfId="0" applyBorder="1" applyAlignment="1" applyProtection="1">
      <alignment horizontal="left" vertical="top" wrapText="1"/>
      <protection locked="0"/>
    </xf>
    <xf numFmtId="0" fontId="0" fillId="0" borderId="13" xfId="0" applyBorder="1" applyAlignment="1" applyProtection="1">
      <alignment horizontal="left" vertical="top" wrapText="1"/>
      <protection locked="0"/>
    </xf>
    <xf numFmtId="0" fontId="0" fillId="0" borderId="14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15" xfId="0" applyBorder="1" applyAlignment="1" applyProtection="1">
      <alignment horizontal="left" vertical="top" wrapText="1"/>
      <protection locked="0"/>
    </xf>
    <xf numFmtId="0" fontId="0" fillId="0" borderId="16" xfId="0" applyBorder="1" applyAlignment="1" applyProtection="1">
      <alignment horizontal="left" vertical="top" wrapText="1"/>
      <protection locked="0"/>
    </xf>
    <xf numFmtId="0" fontId="0" fillId="0" borderId="17" xfId="0" applyBorder="1" applyAlignment="1" applyProtection="1">
      <alignment horizontal="left" vertical="top" wrapText="1"/>
      <protection locked="0"/>
    </xf>
    <xf numFmtId="0" fontId="0" fillId="0" borderId="18" xfId="0" applyBorder="1" applyAlignment="1" applyProtection="1">
      <alignment horizontal="left" vertical="top" wrapText="1"/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5" xfId="0" applyBorder="1" applyAlignment="1">
      <alignment horizontal="center"/>
    </xf>
    <xf numFmtId="0" fontId="16" fillId="6" borderId="8" xfId="0" applyFont="1" applyFill="1" applyBorder="1" applyAlignment="1">
      <alignment horizontal="right" vertical="center"/>
    </xf>
    <xf numFmtId="0" fontId="16" fillId="6" borderId="9" xfId="0" applyFont="1" applyFill="1" applyBorder="1" applyAlignment="1">
      <alignment horizontal="right" vertical="center"/>
    </xf>
    <xf numFmtId="0" fontId="23" fillId="0" borderId="0" xfId="0" applyFont="1" applyFill="1" applyBorder="1" applyAlignment="1">
      <alignment horizontal="right"/>
    </xf>
    <xf numFmtId="0" fontId="6" fillId="0" borderId="4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6" fillId="6" borderId="43" xfId="0" applyFont="1" applyFill="1" applyBorder="1" applyAlignment="1">
      <alignment horizontal="center"/>
    </xf>
    <xf numFmtId="0" fontId="6" fillId="6" borderId="42" xfId="0" applyFont="1" applyFill="1" applyBorder="1" applyAlignment="1">
      <alignment horizontal="center"/>
    </xf>
  </cellXfs>
  <cellStyles count="4">
    <cellStyle name="Вывод" xfId="1" builtinId="21"/>
    <cellStyle name="Гиперссылка" xfId="3" builtinId="8"/>
    <cellStyle name="Контрольная ячейка" xfId="2" builtinId="23"/>
    <cellStyle name="Обычный" xfId="0" builtinId="0"/>
  </cellStyles>
  <dxfs count="0"/>
  <tableStyles count="0" defaultTableStyle="TableStyleMedium2" defaultPivotStyle="PivotStyleLight16"/>
  <colors>
    <mruColors>
      <color rgb="FFE0E0E0"/>
      <color rgb="FF074CAD"/>
      <color rgb="FF6E262A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jp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jp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jp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jp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129167</xdr:colOff>
      <xdr:row>0</xdr:row>
      <xdr:rowOff>142891</xdr:rowOff>
    </xdr:from>
    <xdr:to>
      <xdr:col>3</xdr:col>
      <xdr:colOff>473319</xdr:colOff>
      <xdr:row>2</xdr:row>
      <xdr:rowOff>120889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36" y="142891"/>
          <a:ext cx="1749089" cy="609029"/>
        </a:xfrm>
        <a:prstGeom prst="rect">
          <a:avLst/>
        </a:prstGeom>
      </xdr:spPr>
    </xdr:pic>
    <xdr:clientData/>
  </xdr:twoCellAnchor>
  <xdr:twoCellAnchor editAs="oneCell">
    <xdr:from>
      <xdr:col>6</xdr:col>
      <xdr:colOff>113959</xdr:colOff>
      <xdr:row>110</xdr:row>
      <xdr:rowOff>35036</xdr:rowOff>
    </xdr:from>
    <xdr:to>
      <xdr:col>6</xdr:col>
      <xdr:colOff>2541813</xdr:colOff>
      <xdr:row>110</xdr:row>
      <xdr:rowOff>478747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4553" y="25240567"/>
          <a:ext cx="2427854" cy="443711"/>
        </a:xfrm>
        <a:prstGeom prst="rect">
          <a:avLst/>
        </a:prstGeom>
      </xdr:spPr>
    </xdr:pic>
    <xdr:clientData/>
  </xdr:twoCellAnchor>
  <xdr:twoCellAnchor editAs="oneCell">
    <xdr:from>
      <xdr:col>6</xdr:col>
      <xdr:colOff>104775</xdr:colOff>
      <xdr:row>111</xdr:row>
      <xdr:rowOff>41845</xdr:rowOff>
    </xdr:from>
    <xdr:to>
      <xdr:col>6</xdr:col>
      <xdr:colOff>2508816</xdr:colOff>
      <xdr:row>111</xdr:row>
      <xdr:rowOff>457545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5369" y="25747439"/>
          <a:ext cx="2404041" cy="415700"/>
        </a:xfrm>
        <a:prstGeom prst="rect">
          <a:avLst/>
        </a:prstGeom>
      </xdr:spPr>
    </xdr:pic>
    <xdr:clientData/>
  </xdr:twoCellAnchor>
  <xdr:twoCellAnchor editAs="oneCell">
    <xdr:from>
      <xdr:col>6</xdr:col>
      <xdr:colOff>68036</xdr:colOff>
      <xdr:row>117</xdr:row>
      <xdr:rowOff>70757</xdr:rowOff>
    </xdr:from>
    <xdr:to>
      <xdr:col>6</xdr:col>
      <xdr:colOff>2398257</xdr:colOff>
      <xdr:row>117</xdr:row>
      <xdr:rowOff>486455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8630" y="24192820"/>
          <a:ext cx="2330221" cy="415698"/>
        </a:xfrm>
        <a:prstGeom prst="rect">
          <a:avLst/>
        </a:prstGeom>
      </xdr:spPr>
    </xdr:pic>
    <xdr:clientData/>
  </xdr:twoCellAnchor>
  <xdr:twoCellAnchor editAs="oneCell">
    <xdr:from>
      <xdr:col>6</xdr:col>
      <xdr:colOff>66335</xdr:colOff>
      <xdr:row>116</xdr:row>
      <xdr:rowOff>55450</xdr:rowOff>
    </xdr:from>
    <xdr:to>
      <xdr:col>6</xdr:col>
      <xdr:colOff>2396558</xdr:colOff>
      <xdr:row>116</xdr:row>
      <xdr:rowOff>445529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6929" y="23677450"/>
          <a:ext cx="2330223" cy="390079"/>
        </a:xfrm>
        <a:prstGeom prst="rect">
          <a:avLst/>
        </a:prstGeom>
      </xdr:spPr>
    </xdr:pic>
    <xdr:clientData/>
  </xdr:twoCellAnchor>
  <xdr:twoCellAnchor editAs="oneCell">
    <xdr:from>
      <xdr:col>8</xdr:col>
      <xdr:colOff>71100</xdr:colOff>
      <xdr:row>120</xdr:row>
      <xdr:rowOff>58174</xdr:rowOff>
    </xdr:from>
    <xdr:to>
      <xdr:col>9</xdr:col>
      <xdr:colOff>929710</xdr:colOff>
      <xdr:row>120</xdr:row>
      <xdr:rowOff>438793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69819" y="25859018"/>
          <a:ext cx="1811110" cy="380619"/>
        </a:xfrm>
        <a:prstGeom prst="rect">
          <a:avLst/>
        </a:prstGeom>
      </xdr:spPr>
    </xdr:pic>
    <xdr:clientData/>
  </xdr:twoCellAnchor>
  <xdr:twoCellAnchor editAs="oneCell">
    <xdr:from>
      <xdr:col>7</xdr:col>
      <xdr:colOff>654502</xdr:colOff>
      <xdr:row>110</xdr:row>
      <xdr:rowOff>29596</xdr:rowOff>
    </xdr:from>
    <xdr:to>
      <xdr:col>9</xdr:col>
      <xdr:colOff>379298</xdr:colOff>
      <xdr:row>110</xdr:row>
      <xdr:rowOff>398508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24533" y="25235127"/>
          <a:ext cx="1605983" cy="368912"/>
        </a:xfrm>
        <a:prstGeom prst="rect">
          <a:avLst/>
        </a:prstGeom>
      </xdr:spPr>
    </xdr:pic>
    <xdr:clientData/>
  </xdr:twoCellAnchor>
  <xdr:twoCellAnchor editAs="oneCell">
    <xdr:from>
      <xdr:col>6</xdr:col>
      <xdr:colOff>44223</xdr:colOff>
      <xdr:row>112</xdr:row>
      <xdr:rowOff>78242</xdr:rowOff>
    </xdr:from>
    <xdr:to>
      <xdr:col>6</xdr:col>
      <xdr:colOff>2493509</xdr:colOff>
      <xdr:row>112</xdr:row>
      <xdr:rowOff>520473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794817" y="26283898"/>
          <a:ext cx="2449286" cy="442231"/>
        </a:xfrm>
        <a:prstGeom prst="rect">
          <a:avLst/>
        </a:prstGeom>
      </xdr:spPr>
    </xdr:pic>
    <xdr:clientData/>
  </xdr:twoCellAnchor>
  <xdr:twoCellAnchor editAs="oneCell">
    <xdr:from>
      <xdr:col>6</xdr:col>
      <xdr:colOff>122463</xdr:colOff>
      <xdr:row>113</xdr:row>
      <xdr:rowOff>42523</xdr:rowOff>
    </xdr:from>
    <xdr:to>
      <xdr:col>6</xdr:col>
      <xdr:colOff>2536031</xdr:colOff>
      <xdr:row>113</xdr:row>
      <xdr:rowOff>534082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873057" y="22116711"/>
          <a:ext cx="2413568" cy="491559"/>
        </a:xfrm>
        <a:prstGeom prst="rect">
          <a:avLst/>
        </a:prstGeom>
      </xdr:spPr>
    </xdr:pic>
    <xdr:clientData/>
  </xdr:twoCellAnchor>
  <xdr:twoCellAnchor editAs="oneCell">
    <xdr:from>
      <xdr:col>6</xdr:col>
      <xdr:colOff>98649</xdr:colOff>
      <xdr:row>114</xdr:row>
      <xdr:rowOff>34021</xdr:rowOff>
    </xdr:from>
    <xdr:to>
      <xdr:col>6</xdr:col>
      <xdr:colOff>2467358</xdr:colOff>
      <xdr:row>114</xdr:row>
      <xdr:rowOff>464346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849243" y="27335052"/>
          <a:ext cx="2368709" cy="430325"/>
        </a:xfrm>
        <a:prstGeom prst="rect">
          <a:avLst/>
        </a:prstGeom>
      </xdr:spPr>
    </xdr:pic>
    <xdr:clientData/>
  </xdr:twoCellAnchor>
  <xdr:twoCellAnchor editAs="oneCell">
    <xdr:from>
      <xdr:col>6</xdr:col>
      <xdr:colOff>66333</xdr:colOff>
      <xdr:row>118</xdr:row>
      <xdr:rowOff>52728</xdr:rowOff>
    </xdr:from>
    <xdr:to>
      <xdr:col>6</xdr:col>
      <xdr:colOff>2384651</xdr:colOff>
      <xdr:row>118</xdr:row>
      <xdr:rowOff>518772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816927" y="24674853"/>
          <a:ext cx="2318318" cy="466044"/>
        </a:xfrm>
        <a:prstGeom prst="rect">
          <a:avLst/>
        </a:prstGeom>
      </xdr:spPr>
    </xdr:pic>
    <xdr:clientData/>
  </xdr:twoCellAnchor>
  <xdr:twoCellAnchor editAs="oneCell">
    <xdr:from>
      <xdr:col>6</xdr:col>
      <xdr:colOff>88445</xdr:colOff>
      <xdr:row>119</xdr:row>
      <xdr:rowOff>52727</xdr:rowOff>
    </xdr:from>
    <xdr:to>
      <xdr:col>6</xdr:col>
      <xdr:colOff>2371044</xdr:colOff>
      <xdr:row>119</xdr:row>
      <xdr:rowOff>568355</xdr:rowOff>
    </xdr:to>
    <xdr:pic>
      <xdr:nvPicPr>
        <xdr:cNvPr id="32" name="Рисунок 31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839039" y="25234446"/>
          <a:ext cx="2282599" cy="515628"/>
        </a:xfrm>
        <a:prstGeom prst="rect">
          <a:avLst/>
        </a:prstGeom>
      </xdr:spPr>
    </xdr:pic>
    <xdr:clientData/>
  </xdr:twoCellAnchor>
  <xdr:twoCellAnchor editAs="oneCell">
    <xdr:from>
      <xdr:col>6</xdr:col>
      <xdr:colOff>64634</xdr:colOff>
      <xdr:row>120</xdr:row>
      <xdr:rowOff>30616</xdr:rowOff>
    </xdr:from>
    <xdr:to>
      <xdr:col>6</xdr:col>
      <xdr:colOff>2437050</xdr:colOff>
      <xdr:row>120</xdr:row>
      <xdr:rowOff>559594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815228" y="25831460"/>
          <a:ext cx="2372416" cy="528978"/>
        </a:xfrm>
        <a:prstGeom prst="rect">
          <a:avLst/>
        </a:prstGeom>
      </xdr:spPr>
    </xdr:pic>
    <xdr:clientData/>
  </xdr:twoCellAnchor>
  <xdr:twoCellAnchor editAs="oneCell">
    <xdr:from>
      <xdr:col>6</xdr:col>
      <xdr:colOff>56130</xdr:colOff>
      <xdr:row>121</xdr:row>
      <xdr:rowOff>78239</xdr:rowOff>
    </xdr:from>
    <xdr:to>
      <xdr:col>6</xdr:col>
      <xdr:colOff>2469697</xdr:colOff>
      <xdr:row>121</xdr:row>
      <xdr:rowOff>614021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806724" y="25843364"/>
          <a:ext cx="2413567" cy="535782"/>
        </a:xfrm>
        <a:prstGeom prst="rect">
          <a:avLst/>
        </a:prstGeom>
      </xdr:spPr>
    </xdr:pic>
    <xdr:clientData/>
  </xdr:twoCellAnchor>
  <xdr:twoCellAnchor editAs="oneCell">
    <xdr:from>
      <xdr:col>7</xdr:col>
      <xdr:colOff>644640</xdr:colOff>
      <xdr:row>111</xdr:row>
      <xdr:rowOff>10205</xdr:rowOff>
    </xdr:from>
    <xdr:to>
      <xdr:col>9</xdr:col>
      <xdr:colOff>426626</xdr:colOff>
      <xdr:row>112</xdr:row>
      <xdr:rowOff>10205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514671" y="20441330"/>
          <a:ext cx="1663173" cy="500062"/>
        </a:xfrm>
        <a:prstGeom prst="rect">
          <a:avLst/>
        </a:prstGeom>
      </xdr:spPr>
    </xdr:pic>
    <xdr:clientData/>
  </xdr:twoCellAnchor>
  <xdr:twoCellAnchor editAs="oneCell">
    <xdr:from>
      <xdr:col>10</xdr:col>
      <xdr:colOff>57831</xdr:colOff>
      <xdr:row>110</xdr:row>
      <xdr:rowOff>73140</xdr:rowOff>
    </xdr:from>
    <xdr:to>
      <xdr:col>11</xdr:col>
      <xdr:colOff>561708</xdr:colOff>
      <xdr:row>110</xdr:row>
      <xdr:rowOff>489858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1154456" y="20004203"/>
          <a:ext cx="1492096" cy="416718"/>
        </a:xfrm>
        <a:prstGeom prst="rect">
          <a:avLst/>
        </a:prstGeom>
      </xdr:spPr>
    </xdr:pic>
    <xdr:clientData/>
  </xdr:twoCellAnchor>
  <xdr:twoCellAnchor editAs="oneCell">
    <xdr:from>
      <xdr:col>10</xdr:col>
      <xdr:colOff>2383</xdr:colOff>
      <xdr:row>111</xdr:row>
      <xdr:rowOff>34018</xdr:rowOff>
    </xdr:from>
    <xdr:to>
      <xdr:col>11</xdr:col>
      <xdr:colOff>676194</xdr:colOff>
      <xdr:row>112</xdr:row>
      <xdr:rowOff>355487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1099008" y="20465143"/>
          <a:ext cx="1662030" cy="821531"/>
        </a:xfrm>
        <a:prstGeom prst="rect">
          <a:avLst/>
        </a:prstGeom>
      </xdr:spPr>
    </xdr:pic>
    <xdr:clientData/>
  </xdr:twoCellAnchor>
  <xdr:twoCellAnchor editAs="oneCell">
    <xdr:from>
      <xdr:col>8</xdr:col>
      <xdr:colOff>23813</xdr:colOff>
      <xdr:row>114</xdr:row>
      <xdr:rowOff>69737</xdr:rowOff>
    </xdr:from>
    <xdr:to>
      <xdr:col>9</xdr:col>
      <xdr:colOff>1166813</xdr:colOff>
      <xdr:row>114</xdr:row>
      <xdr:rowOff>379299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8822532" y="22691612"/>
          <a:ext cx="2095500" cy="309562"/>
        </a:xfrm>
        <a:prstGeom prst="rect">
          <a:avLst/>
        </a:prstGeom>
      </xdr:spPr>
    </xdr:pic>
    <xdr:clientData/>
  </xdr:twoCellAnchor>
  <xdr:twoCellAnchor editAs="oneCell">
    <xdr:from>
      <xdr:col>8</xdr:col>
      <xdr:colOff>47624</xdr:colOff>
      <xdr:row>115</xdr:row>
      <xdr:rowOff>10206</xdr:rowOff>
    </xdr:from>
    <xdr:to>
      <xdr:col>9</xdr:col>
      <xdr:colOff>1190625</xdr:colOff>
      <xdr:row>115</xdr:row>
      <xdr:rowOff>367393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8846343" y="23132144"/>
          <a:ext cx="2095501" cy="357187"/>
        </a:xfrm>
        <a:prstGeom prst="rect">
          <a:avLst/>
        </a:prstGeom>
      </xdr:spPr>
    </xdr:pic>
    <xdr:clientData/>
  </xdr:twoCellAnchor>
  <xdr:twoCellAnchor editAs="oneCell">
    <xdr:from>
      <xdr:col>8</xdr:col>
      <xdr:colOff>20409</xdr:colOff>
      <xdr:row>116</xdr:row>
      <xdr:rowOff>34018</xdr:rowOff>
    </xdr:from>
    <xdr:to>
      <xdr:col>9</xdr:col>
      <xdr:colOff>1214437</xdr:colOff>
      <xdr:row>116</xdr:row>
      <xdr:rowOff>415017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8819128" y="23656018"/>
          <a:ext cx="2146528" cy="380999"/>
        </a:xfrm>
        <a:prstGeom prst="rect">
          <a:avLst/>
        </a:prstGeom>
      </xdr:spPr>
    </xdr:pic>
    <xdr:clientData/>
  </xdr:twoCellAnchor>
  <xdr:twoCellAnchor editAs="oneCell">
    <xdr:from>
      <xdr:col>8</xdr:col>
      <xdr:colOff>81642</xdr:colOff>
      <xdr:row>117</xdr:row>
      <xdr:rowOff>47625</xdr:rowOff>
    </xdr:from>
    <xdr:to>
      <xdr:col>9</xdr:col>
      <xdr:colOff>1250156</xdr:colOff>
      <xdr:row>117</xdr:row>
      <xdr:rowOff>345280</xdr:rowOff>
    </xdr:to>
    <xdr:pic>
      <xdr:nvPicPr>
        <xdr:cNvPr id="44" name="Рисунок 43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8880361" y="24169688"/>
          <a:ext cx="2121014" cy="297655"/>
        </a:xfrm>
        <a:prstGeom prst="rect">
          <a:avLst/>
        </a:prstGeom>
      </xdr:spPr>
    </xdr:pic>
    <xdr:clientData/>
  </xdr:twoCellAnchor>
  <xdr:twoCellAnchor editAs="oneCell">
    <xdr:from>
      <xdr:col>8</xdr:col>
      <xdr:colOff>62934</xdr:colOff>
      <xdr:row>118</xdr:row>
      <xdr:rowOff>42523</xdr:rowOff>
    </xdr:from>
    <xdr:to>
      <xdr:col>9</xdr:col>
      <xdr:colOff>1190626</xdr:colOff>
      <xdr:row>118</xdr:row>
      <xdr:rowOff>341367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8861653" y="24664648"/>
          <a:ext cx="2080192" cy="298844"/>
        </a:xfrm>
        <a:prstGeom prst="rect">
          <a:avLst/>
        </a:prstGeom>
      </xdr:spPr>
    </xdr:pic>
    <xdr:clientData/>
  </xdr:twoCellAnchor>
  <xdr:twoCellAnchor editAs="oneCell">
    <xdr:from>
      <xdr:col>10</xdr:col>
      <xdr:colOff>772203</xdr:colOff>
      <xdr:row>113</xdr:row>
      <xdr:rowOff>491561</xdr:rowOff>
    </xdr:from>
    <xdr:to>
      <xdr:col>12</xdr:col>
      <xdr:colOff>976310</xdr:colOff>
      <xdr:row>118</xdr:row>
      <xdr:rowOff>500063</xdr:rowOff>
    </xdr:to>
    <xdr:pic>
      <xdr:nvPicPr>
        <xdr:cNvPr id="49" name="Рисунок 4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1868828" y="27244905"/>
          <a:ext cx="2073389" cy="2556439"/>
        </a:xfrm>
        <a:prstGeom prst="rect">
          <a:avLst/>
        </a:prstGeom>
      </xdr:spPr>
    </xdr:pic>
    <xdr:clientData/>
  </xdr:twoCellAnchor>
  <xdr:twoCellAnchor editAs="oneCell">
    <xdr:from>
      <xdr:col>8</xdr:col>
      <xdr:colOff>62932</xdr:colOff>
      <xdr:row>121</xdr:row>
      <xdr:rowOff>49324</xdr:rowOff>
    </xdr:from>
    <xdr:to>
      <xdr:col>9</xdr:col>
      <xdr:colOff>996052</xdr:colOff>
      <xdr:row>121</xdr:row>
      <xdr:rowOff>442231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8861651" y="26469293"/>
          <a:ext cx="1885620" cy="392907"/>
        </a:xfrm>
        <a:prstGeom prst="rect">
          <a:avLst/>
        </a:prstGeom>
      </xdr:spPr>
    </xdr:pic>
    <xdr:clientData/>
  </xdr:twoCellAnchor>
  <xdr:twoCellAnchor editAs="oneCell">
    <xdr:from>
      <xdr:col>10</xdr:col>
      <xdr:colOff>142877</xdr:colOff>
      <xdr:row>121</xdr:row>
      <xdr:rowOff>152868</xdr:rowOff>
    </xdr:from>
    <xdr:to>
      <xdr:col>12</xdr:col>
      <xdr:colOff>45925</xdr:colOff>
      <xdr:row>121</xdr:row>
      <xdr:rowOff>597800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1239502" y="26572837"/>
          <a:ext cx="1772330" cy="444932"/>
        </a:xfrm>
        <a:prstGeom prst="rect">
          <a:avLst/>
        </a:prstGeom>
      </xdr:spPr>
    </xdr:pic>
    <xdr:clientData/>
  </xdr:twoCellAnchor>
  <xdr:twoCellAnchor editAs="oneCell">
    <xdr:from>
      <xdr:col>10</xdr:col>
      <xdr:colOff>112256</xdr:colOff>
      <xdr:row>120</xdr:row>
      <xdr:rowOff>37172</xdr:rowOff>
    </xdr:from>
    <xdr:to>
      <xdr:col>12</xdr:col>
      <xdr:colOff>95386</xdr:colOff>
      <xdr:row>121</xdr:row>
      <xdr:rowOff>3403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208881" y="25838016"/>
          <a:ext cx="1852412" cy="537731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110</xdr:row>
      <xdr:rowOff>47626</xdr:rowOff>
    </xdr:from>
    <xdr:to>
      <xdr:col>6</xdr:col>
      <xdr:colOff>31222</xdr:colOff>
      <xdr:row>116</xdr:row>
      <xdr:rowOff>261937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95250" y="19966782"/>
          <a:ext cx="4603222" cy="3309936"/>
        </a:xfrm>
        <a:prstGeom prst="rect">
          <a:avLst/>
        </a:prstGeom>
      </xdr:spPr>
    </xdr:pic>
    <xdr:clientData/>
  </xdr:twoCellAnchor>
  <xdr:twoCellAnchor editAs="oneCell">
    <xdr:from>
      <xdr:col>13</xdr:col>
      <xdr:colOff>166690</xdr:colOff>
      <xdr:row>110</xdr:row>
      <xdr:rowOff>47626</xdr:rowOff>
    </xdr:from>
    <xdr:to>
      <xdr:col>14</xdr:col>
      <xdr:colOff>238125</xdr:colOff>
      <xdr:row>114</xdr:row>
      <xdr:rowOff>403183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4192253" y="25253157"/>
          <a:ext cx="1095372" cy="2451057"/>
        </a:xfrm>
        <a:prstGeom prst="rect">
          <a:avLst/>
        </a:prstGeom>
      </xdr:spPr>
    </xdr:pic>
    <xdr:clientData/>
  </xdr:twoCellAnchor>
  <xdr:twoCellAnchor editAs="oneCell">
    <xdr:from>
      <xdr:col>13</xdr:col>
      <xdr:colOff>381000</xdr:colOff>
      <xdr:row>115</xdr:row>
      <xdr:rowOff>35719</xdr:rowOff>
    </xdr:from>
    <xdr:to>
      <xdr:col>14</xdr:col>
      <xdr:colOff>35240</xdr:colOff>
      <xdr:row>121</xdr:row>
      <xdr:rowOff>244913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4406563" y="27836813"/>
          <a:ext cx="678177" cy="345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oer.ru/" TargetMode="External"/><Relationship Id="rId1" Type="http://schemas.openxmlformats.org/officeDocument/2006/relationships/hyperlink" Target="http://www.delito.ru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48"/>
  <sheetViews>
    <sheetView tabSelected="1" zoomScale="80" zoomScaleNormal="80" workbookViewId="0">
      <selection activeCell="N15" sqref="N15"/>
    </sheetView>
  </sheetViews>
  <sheetFormatPr defaultRowHeight="15" x14ac:dyDescent="0.25"/>
  <cols>
    <col min="1" max="1" width="7.5703125" customWidth="1"/>
    <col min="2" max="2" width="10.85546875" customWidth="1"/>
    <col min="3" max="3" width="10.140625" customWidth="1"/>
    <col min="4" max="4" width="14.42578125" customWidth="1"/>
    <col min="5" max="5" width="12.42578125" customWidth="1"/>
    <col min="6" max="6" width="14.42578125" customWidth="1"/>
    <col min="7" max="7" width="46.5703125" customWidth="1"/>
    <col min="8" max="8" width="13.85546875" customWidth="1"/>
    <col min="9" max="9" width="14.42578125" customWidth="1"/>
    <col min="10" max="10" width="20.140625" customWidth="1"/>
    <col min="11" max="11" width="14.85546875" customWidth="1"/>
    <col min="12" max="12" width="13.140625" customWidth="1"/>
    <col min="13" max="13" width="15.85546875" customWidth="1"/>
    <col min="14" max="14" width="15.42578125" customWidth="1"/>
  </cols>
  <sheetData>
    <row r="1" spans="1:15" ht="15" customHeight="1" x14ac:dyDescent="0.25">
      <c r="A1" s="125" t="s">
        <v>280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64"/>
      <c r="O1" s="65"/>
    </row>
    <row r="2" spans="1:15" ht="34.5" customHeight="1" x14ac:dyDescent="0.25">
      <c r="A2" s="127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7"/>
      <c r="O2" s="66"/>
    </row>
    <row r="3" spans="1:15" ht="21.2" customHeight="1" x14ac:dyDescent="0.25">
      <c r="A3" s="136" t="s">
        <v>13</v>
      </c>
      <c r="B3" s="136"/>
      <c r="C3" s="136"/>
      <c r="D3" s="136"/>
      <c r="E3" s="136"/>
      <c r="F3" s="136"/>
      <c r="G3" s="136"/>
      <c r="H3" s="67" t="s">
        <v>16</v>
      </c>
      <c r="I3" s="68"/>
      <c r="J3" s="69" t="s">
        <v>15</v>
      </c>
      <c r="K3" s="137"/>
      <c r="L3" s="137"/>
      <c r="M3" s="70"/>
      <c r="N3" s="7"/>
      <c r="O3" s="66"/>
    </row>
    <row r="4" spans="1:15" ht="21.2" customHeight="1" x14ac:dyDescent="0.25">
      <c r="A4" s="136"/>
      <c r="B4" s="136"/>
      <c r="C4" s="136"/>
      <c r="D4" s="136"/>
      <c r="E4" s="136"/>
      <c r="F4" s="136"/>
      <c r="G4" s="136"/>
      <c r="H4" s="67" t="s">
        <v>18</v>
      </c>
      <c r="I4" s="68"/>
      <c r="J4" s="69" t="s">
        <v>14</v>
      </c>
      <c r="K4" s="137"/>
      <c r="L4" s="137"/>
      <c r="M4" s="70"/>
      <c r="N4" s="114"/>
      <c r="O4" s="66"/>
    </row>
    <row r="5" spans="1:15" ht="36.75" customHeight="1" x14ac:dyDescent="0.25">
      <c r="A5" s="136"/>
      <c r="B5" s="136"/>
      <c r="C5" s="136"/>
      <c r="D5" s="136"/>
      <c r="E5" s="136"/>
      <c r="F5" s="136"/>
      <c r="G5" s="136"/>
      <c r="H5" s="71" t="s">
        <v>17</v>
      </c>
      <c r="I5" s="67"/>
      <c r="J5" s="138">
        <f ca="1">TODAY()</f>
        <v>46066</v>
      </c>
      <c r="K5" s="138"/>
      <c r="L5" s="70"/>
      <c r="M5" s="70"/>
      <c r="N5" s="7"/>
      <c r="O5" s="66"/>
    </row>
    <row r="6" spans="1:15" ht="15" customHeight="1" x14ac:dyDescent="0.25">
      <c r="A6" s="134" t="s">
        <v>6</v>
      </c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7"/>
      <c r="O6" s="66"/>
    </row>
    <row r="7" spans="1:15" ht="15" customHeight="1" x14ac:dyDescent="0.25">
      <c r="A7" s="134"/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7"/>
      <c r="O7" s="66"/>
    </row>
    <row r="8" spans="1:15" ht="15" customHeight="1" x14ac:dyDescent="0.25">
      <c r="A8" s="134"/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7"/>
      <c r="O8" s="66"/>
    </row>
    <row r="9" spans="1:15" ht="27" thickBot="1" x14ac:dyDescent="0.45">
      <c r="A9" s="131" t="s">
        <v>19</v>
      </c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7"/>
      <c r="O9" s="66"/>
    </row>
    <row r="10" spans="1:15" ht="31.5" thickTop="1" thickBot="1" x14ac:dyDescent="0.3">
      <c r="A10" s="72" t="s">
        <v>4</v>
      </c>
      <c r="B10" s="73" t="s">
        <v>0</v>
      </c>
      <c r="C10" s="73" t="s">
        <v>1</v>
      </c>
      <c r="D10" s="74" t="s">
        <v>64</v>
      </c>
      <c r="E10" s="73" t="s">
        <v>2</v>
      </c>
      <c r="F10" s="73" t="s">
        <v>115</v>
      </c>
      <c r="G10" s="73" t="s">
        <v>3</v>
      </c>
      <c r="H10" s="73" t="s">
        <v>67</v>
      </c>
      <c r="I10" s="73" t="s">
        <v>66</v>
      </c>
      <c r="J10" s="73" t="s">
        <v>273</v>
      </c>
      <c r="K10" s="74" t="s">
        <v>89</v>
      </c>
      <c r="L10" s="74" t="s">
        <v>78</v>
      </c>
      <c r="M10" s="74" t="s">
        <v>7</v>
      </c>
      <c r="N10" s="7"/>
      <c r="O10" s="66"/>
    </row>
    <row r="11" spans="1:15" ht="16.5" thickTop="1" thickBot="1" x14ac:dyDescent="0.3">
      <c r="A11" s="72">
        <f>ROW()-10</f>
        <v>1</v>
      </c>
      <c r="B11" s="115"/>
      <c r="C11" s="115"/>
      <c r="D11" s="76"/>
      <c r="E11" s="116"/>
      <c r="F11" s="75" t="s">
        <v>109</v>
      </c>
      <c r="G11" s="75"/>
      <c r="H11" s="75">
        <v>16</v>
      </c>
      <c r="I11" s="75"/>
      <c r="J11" s="75"/>
      <c r="K11" s="75"/>
      <c r="L11" s="77">
        <f>B11*C11*D11/1000000</f>
        <v>0</v>
      </c>
      <c r="M11" s="78"/>
      <c r="N11" s="7"/>
      <c r="O11" s="66"/>
    </row>
    <row r="12" spans="1:15" ht="16.5" thickTop="1" thickBot="1" x14ac:dyDescent="0.3">
      <c r="A12" s="72">
        <f t="shared" ref="A12:A45" si="0">ROW()-10</f>
        <v>2</v>
      </c>
      <c r="B12" s="115"/>
      <c r="C12" s="115"/>
      <c r="D12" s="76"/>
      <c r="E12" s="115"/>
      <c r="F12" s="75" t="s">
        <v>109</v>
      </c>
      <c r="G12" s="75"/>
      <c r="H12" s="75">
        <v>16</v>
      </c>
      <c r="I12" s="75"/>
      <c r="J12" s="75"/>
      <c r="K12" s="75"/>
      <c r="L12" s="77">
        <f t="shared" ref="L12:L45" si="1">B12*C12*D12/1000000</f>
        <v>0</v>
      </c>
      <c r="M12" s="78"/>
      <c r="N12" s="7"/>
      <c r="O12" s="66"/>
    </row>
    <row r="13" spans="1:15" ht="16.5" thickTop="1" thickBot="1" x14ac:dyDescent="0.3">
      <c r="A13" s="72">
        <f t="shared" si="0"/>
        <v>3</v>
      </c>
      <c r="B13" s="115"/>
      <c r="C13" s="115"/>
      <c r="D13" s="76"/>
      <c r="E13" s="115"/>
      <c r="F13" s="75" t="s">
        <v>109</v>
      </c>
      <c r="G13" s="75"/>
      <c r="H13" s="75">
        <v>16</v>
      </c>
      <c r="I13" s="75"/>
      <c r="J13" s="75"/>
      <c r="K13" s="75"/>
      <c r="L13" s="77">
        <f t="shared" si="1"/>
        <v>0</v>
      </c>
      <c r="M13" s="78"/>
      <c r="N13" s="7"/>
      <c r="O13" s="66"/>
    </row>
    <row r="14" spans="1:15" ht="16.5" thickTop="1" thickBot="1" x14ac:dyDescent="0.3">
      <c r="A14" s="72">
        <f t="shared" si="0"/>
        <v>4</v>
      </c>
      <c r="B14" s="115"/>
      <c r="C14" s="115"/>
      <c r="D14" s="76"/>
      <c r="E14" s="115"/>
      <c r="F14" s="75" t="s">
        <v>109</v>
      </c>
      <c r="G14" s="75"/>
      <c r="H14" s="75">
        <v>16</v>
      </c>
      <c r="I14" s="75"/>
      <c r="J14" s="75"/>
      <c r="K14" s="75"/>
      <c r="L14" s="77">
        <f t="shared" si="1"/>
        <v>0</v>
      </c>
      <c r="M14" s="78"/>
      <c r="N14" s="7"/>
      <c r="O14" s="66"/>
    </row>
    <row r="15" spans="1:15" ht="16.5" thickTop="1" thickBot="1" x14ac:dyDescent="0.3">
      <c r="A15" s="72">
        <f t="shared" si="0"/>
        <v>5</v>
      </c>
      <c r="B15" s="115"/>
      <c r="C15" s="115"/>
      <c r="D15" s="76"/>
      <c r="E15" s="115"/>
      <c r="F15" s="75" t="s">
        <v>109</v>
      </c>
      <c r="G15" s="75"/>
      <c r="H15" s="75">
        <v>16</v>
      </c>
      <c r="I15" s="75"/>
      <c r="J15" s="75"/>
      <c r="K15" s="75"/>
      <c r="L15" s="77">
        <f t="shared" si="1"/>
        <v>0</v>
      </c>
      <c r="M15" s="78"/>
      <c r="N15" s="7"/>
      <c r="O15" s="66"/>
    </row>
    <row r="16" spans="1:15" ht="16.5" thickTop="1" thickBot="1" x14ac:dyDescent="0.3">
      <c r="A16" s="72">
        <f t="shared" si="0"/>
        <v>6</v>
      </c>
      <c r="B16" s="115"/>
      <c r="C16" s="115"/>
      <c r="D16" s="76"/>
      <c r="E16" s="115"/>
      <c r="F16" s="75" t="s">
        <v>109</v>
      </c>
      <c r="G16" s="75"/>
      <c r="H16" s="75">
        <v>16</v>
      </c>
      <c r="I16" s="75"/>
      <c r="J16" s="75"/>
      <c r="K16" s="75"/>
      <c r="L16" s="77">
        <f t="shared" si="1"/>
        <v>0</v>
      </c>
      <c r="M16" s="78"/>
      <c r="N16" s="7"/>
      <c r="O16" s="66"/>
    </row>
    <row r="17" spans="1:15" ht="16.5" thickTop="1" thickBot="1" x14ac:dyDescent="0.3">
      <c r="A17" s="72">
        <f t="shared" si="0"/>
        <v>7</v>
      </c>
      <c r="B17" s="115"/>
      <c r="C17" s="115"/>
      <c r="D17" s="76"/>
      <c r="E17" s="115"/>
      <c r="F17" s="75" t="s">
        <v>109</v>
      </c>
      <c r="G17" s="75"/>
      <c r="H17" s="75">
        <v>16</v>
      </c>
      <c r="I17" s="75"/>
      <c r="J17" s="75"/>
      <c r="K17" s="75"/>
      <c r="L17" s="77">
        <f t="shared" si="1"/>
        <v>0</v>
      </c>
      <c r="M17" s="78"/>
      <c r="N17" s="7"/>
      <c r="O17" s="66"/>
    </row>
    <row r="18" spans="1:15" ht="16.5" thickTop="1" thickBot="1" x14ac:dyDescent="0.3">
      <c r="A18" s="72">
        <f t="shared" si="0"/>
        <v>8</v>
      </c>
      <c r="B18" s="115"/>
      <c r="C18" s="115"/>
      <c r="D18" s="76"/>
      <c r="E18" s="115"/>
      <c r="F18" s="75" t="s">
        <v>109</v>
      </c>
      <c r="G18" s="75"/>
      <c r="H18" s="75">
        <v>16</v>
      </c>
      <c r="I18" s="75"/>
      <c r="J18" s="75"/>
      <c r="K18" s="75"/>
      <c r="L18" s="77">
        <f>B18*C18*D18/1000000</f>
        <v>0</v>
      </c>
      <c r="M18" s="78"/>
      <c r="N18" s="7"/>
      <c r="O18" s="66"/>
    </row>
    <row r="19" spans="1:15" ht="16.5" thickTop="1" thickBot="1" x14ac:dyDescent="0.3">
      <c r="A19" s="72">
        <f t="shared" si="0"/>
        <v>9</v>
      </c>
      <c r="B19" s="115"/>
      <c r="C19" s="115"/>
      <c r="D19" s="76"/>
      <c r="E19" s="115"/>
      <c r="F19" s="75" t="s">
        <v>109</v>
      </c>
      <c r="G19" s="75"/>
      <c r="H19" s="75">
        <v>16</v>
      </c>
      <c r="I19" s="75"/>
      <c r="J19" s="75"/>
      <c r="K19" s="75"/>
      <c r="L19" s="77">
        <f t="shared" si="1"/>
        <v>0</v>
      </c>
      <c r="M19" s="78"/>
      <c r="N19" s="7"/>
      <c r="O19" s="66"/>
    </row>
    <row r="20" spans="1:15" ht="16.5" thickTop="1" thickBot="1" x14ac:dyDescent="0.3">
      <c r="A20" s="72">
        <f t="shared" si="0"/>
        <v>10</v>
      </c>
      <c r="B20" s="115"/>
      <c r="C20" s="115"/>
      <c r="D20" s="76"/>
      <c r="E20" s="115"/>
      <c r="F20" s="75" t="s">
        <v>109</v>
      </c>
      <c r="G20" s="75"/>
      <c r="H20" s="75">
        <v>16</v>
      </c>
      <c r="I20" s="75"/>
      <c r="J20" s="75"/>
      <c r="K20" s="75"/>
      <c r="L20" s="77">
        <f t="shared" si="1"/>
        <v>0</v>
      </c>
      <c r="M20" s="78"/>
      <c r="N20" s="7"/>
      <c r="O20" s="66"/>
    </row>
    <row r="21" spans="1:15" ht="16.5" thickTop="1" thickBot="1" x14ac:dyDescent="0.3">
      <c r="A21" s="72">
        <f t="shared" si="0"/>
        <v>11</v>
      </c>
      <c r="B21" s="115"/>
      <c r="C21" s="115"/>
      <c r="D21" s="76"/>
      <c r="E21" s="115"/>
      <c r="F21" s="75" t="s">
        <v>109</v>
      </c>
      <c r="G21" s="75"/>
      <c r="H21" s="75">
        <v>16</v>
      </c>
      <c r="I21" s="75"/>
      <c r="J21" s="75"/>
      <c r="K21" s="75"/>
      <c r="L21" s="77">
        <f t="shared" si="1"/>
        <v>0</v>
      </c>
      <c r="M21" s="78"/>
      <c r="N21" s="7"/>
      <c r="O21" s="66"/>
    </row>
    <row r="22" spans="1:15" ht="16.5" thickTop="1" thickBot="1" x14ac:dyDescent="0.3">
      <c r="A22" s="72">
        <f t="shared" si="0"/>
        <v>12</v>
      </c>
      <c r="B22" s="115"/>
      <c r="C22" s="115"/>
      <c r="D22" s="76"/>
      <c r="E22" s="115"/>
      <c r="F22" s="75" t="s">
        <v>109</v>
      </c>
      <c r="G22" s="75"/>
      <c r="H22" s="75">
        <v>16</v>
      </c>
      <c r="I22" s="75"/>
      <c r="J22" s="75"/>
      <c r="K22" s="75"/>
      <c r="L22" s="77">
        <f t="shared" si="1"/>
        <v>0</v>
      </c>
      <c r="M22" s="78"/>
      <c r="N22" s="7"/>
      <c r="O22" s="66"/>
    </row>
    <row r="23" spans="1:15" ht="16.5" thickTop="1" thickBot="1" x14ac:dyDescent="0.3">
      <c r="A23" s="72">
        <f t="shared" si="0"/>
        <v>13</v>
      </c>
      <c r="B23" s="115"/>
      <c r="C23" s="115"/>
      <c r="D23" s="76"/>
      <c r="E23" s="115"/>
      <c r="F23" s="75" t="s">
        <v>109</v>
      </c>
      <c r="G23" s="75"/>
      <c r="H23" s="75">
        <v>16</v>
      </c>
      <c r="I23" s="75"/>
      <c r="J23" s="75"/>
      <c r="K23" s="75"/>
      <c r="L23" s="77">
        <f t="shared" si="1"/>
        <v>0</v>
      </c>
      <c r="M23" s="78"/>
      <c r="N23" s="7"/>
      <c r="O23" s="66"/>
    </row>
    <row r="24" spans="1:15" ht="16.5" thickTop="1" thickBot="1" x14ac:dyDescent="0.3">
      <c r="A24" s="72">
        <f t="shared" si="0"/>
        <v>14</v>
      </c>
      <c r="B24" s="115"/>
      <c r="C24" s="115"/>
      <c r="D24" s="76"/>
      <c r="E24" s="115"/>
      <c r="F24" s="75" t="s">
        <v>109</v>
      </c>
      <c r="G24" s="75"/>
      <c r="H24" s="75">
        <v>16</v>
      </c>
      <c r="I24" s="75"/>
      <c r="J24" s="75"/>
      <c r="K24" s="75"/>
      <c r="L24" s="77">
        <f>B24*C24*D24/1000000</f>
        <v>0</v>
      </c>
      <c r="M24" s="78"/>
      <c r="N24" s="7"/>
      <c r="O24" s="66"/>
    </row>
    <row r="25" spans="1:15" ht="16.5" thickTop="1" thickBot="1" x14ac:dyDescent="0.3">
      <c r="A25" s="72">
        <f t="shared" si="0"/>
        <v>15</v>
      </c>
      <c r="B25" s="115"/>
      <c r="C25" s="115"/>
      <c r="D25" s="76"/>
      <c r="E25" s="115"/>
      <c r="F25" s="75" t="s">
        <v>109</v>
      </c>
      <c r="G25" s="75"/>
      <c r="H25" s="75">
        <v>16</v>
      </c>
      <c r="I25" s="75"/>
      <c r="J25" s="75"/>
      <c r="K25" s="75"/>
      <c r="L25" s="77">
        <f t="shared" si="1"/>
        <v>0</v>
      </c>
      <c r="M25" s="78"/>
      <c r="N25" s="7"/>
      <c r="O25" s="66"/>
    </row>
    <row r="26" spans="1:15" ht="16.5" thickTop="1" thickBot="1" x14ac:dyDescent="0.3">
      <c r="A26" s="72">
        <f t="shared" si="0"/>
        <v>16</v>
      </c>
      <c r="B26" s="115"/>
      <c r="C26" s="115"/>
      <c r="D26" s="76"/>
      <c r="E26" s="115"/>
      <c r="F26" s="75" t="s">
        <v>109</v>
      </c>
      <c r="G26" s="75"/>
      <c r="H26" s="75">
        <v>16</v>
      </c>
      <c r="I26" s="75"/>
      <c r="J26" s="75"/>
      <c r="K26" s="75"/>
      <c r="L26" s="77">
        <f t="shared" si="1"/>
        <v>0</v>
      </c>
      <c r="M26" s="78"/>
      <c r="N26" s="7"/>
      <c r="O26" s="66"/>
    </row>
    <row r="27" spans="1:15" ht="16.5" thickTop="1" thickBot="1" x14ac:dyDescent="0.3">
      <c r="A27" s="72">
        <f t="shared" si="0"/>
        <v>17</v>
      </c>
      <c r="B27" s="115"/>
      <c r="C27" s="115"/>
      <c r="D27" s="76"/>
      <c r="E27" s="115"/>
      <c r="F27" s="75" t="s">
        <v>109</v>
      </c>
      <c r="G27" s="75"/>
      <c r="H27" s="75">
        <v>16</v>
      </c>
      <c r="I27" s="75"/>
      <c r="J27" s="75"/>
      <c r="K27" s="75"/>
      <c r="L27" s="77">
        <f t="shared" si="1"/>
        <v>0</v>
      </c>
      <c r="M27" s="78"/>
      <c r="N27" s="7"/>
      <c r="O27" s="66"/>
    </row>
    <row r="28" spans="1:15" ht="16.5" thickTop="1" thickBot="1" x14ac:dyDescent="0.3">
      <c r="A28" s="72">
        <f t="shared" si="0"/>
        <v>18</v>
      </c>
      <c r="B28" s="115"/>
      <c r="C28" s="115"/>
      <c r="D28" s="76"/>
      <c r="E28" s="115"/>
      <c r="F28" s="75" t="s">
        <v>109</v>
      </c>
      <c r="G28" s="75"/>
      <c r="H28" s="75">
        <v>16</v>
      </c>
      <c r="I28" s="75"/>
      <c r="J28" s="75"/>
      <c r="K28" s="75"/>
      <c r="L28" s="77">
        <f t="shared" si="1"/>
        <v>0</v>
      </c>
      <c r="M28" s="78"/>
      <c r="N28" s="7"/>
      <c r="O28" s="66"/>
    </row>
    <row r="29" spans="1:15" ht="16.5" thickTop="1" thickBot="1" x14ac:dyDescent="0.3">
      <c r="A29" s="72">
        <f t="shared" si="0"/>
        <v>19</v>
      </c>
      <c r="B29" s="115"/>
      <c r="C29" s="115"/>
      <c r="D29" s="76"/>
      <c r="E29" s="115"/>
      <c r="F29" s="75" t="s">
        <v>109</v>
      </c>
      <c r="G29" s="75"/>
      <c r="H29" s="75">
        <v>16</v>
      </c>
      <c r="I29" s="75"/>
      <c r="J29" s="75"/>
      <c r="K29" s="75"/>
      <c r="L29" s="77">
        <f t="shared" si="1"/>
        <v>0</v>
      </c>
      <c r="M29" s="78"/>
      <c r="N29" s="7"/>
      <c r="O29" s="66"/>
    </row>
    <row r="30" spans="1:15" ht="16.5" thickTop="1" thickBot="1" x14ac:dyDescent="0.3">
      <c r="A30" s="72">
        <f t="shared" si="0"/>
        <v>20</v>
      </c>
      <c r="B30" s="115"/>
      <c r="C30" s="115"/>
      <c r="D30" s="76"/>
      <c r="E30" s="115"/>
      <c r="F30" s="75" t="s">
        <v>109</v>
      </c>
      <c r="G30" s="75"/>
      <c r="H30" s="75">
        <v>16</v>
      </c>
      <c r="I30" s="75"/>
      <c r="J30" s="75"/>
      <c r="K30" s="75"/>
      <c r="L30" s="77">
        <f t="shared" si="1"/>
        <v>0</v>
      </c>
      <c r="M30" s="78"/>
      <c r="N30" s="7"/>
      <c r="O30" s="66"/>
    </row>
    <row r="31" spans="1:15" ht="16.5" thickTop="1" thickBot="1" x14ac:dyDescent="0.3">
      <c r="A31" s="72">
        <f t="shared" si="0"/>
        <v>21</v>
      </c>
      <c r="B31" s="115"/>
      <c r="C31" s="115"/>
      <c r="D31" s="76"/>
      <c r="E31" s="115"/>
      <c r="F31" s="75" t="s">
        <v>109</v>
      </c>
      <c r="G31" s="75"/>
      <c r="H31" s="75">
        <v>16</v>
      </c>
      <c r="I31" s="75"/>
      <c r="J31" s="75"/>
      <c r="K31" s="75"/>
      <c r="L31" s="77">
        <f t="shared" si="1"/>
        <v>0</v>
      </c>
      <c r="M31" s="78"/>
      <c r="N31" s="7"/>
      <c r="O31" s="66"/>
    </row>
    <row r="32" spans="1:15" ht="16.5" thickTop="1" thickBot="1" x14ac:dyDescent="0.3">
      <c r="A32" s="72">
        <f t="shared" si="0"/>
        <v>22</v>
      </c>
      <c r="B32" s="115"/>
      <c r="C32" s="115"/>
      <c r="D32" s="76"/>
      <c r="E32" s="115"/>
      <c r="F32" s="75" t="s">
        <v>109</v>
      </c>
      <c r="G32" s="75"/>
      <c r="H32" s="75">
        <v>16</v>
      </c>
      <c r="I32" s="75"/>
      <c r="J32" s="75"/>
      <c r="K32" s="75"/>
      <c r="L32" s="77">
        <f t="shared" si="1"/>
        <v>0</v>
      </c>
      <c r="M32" s="78"/>
      <c r="N32" s="7"/>
      <c r="O32" s="66"/>
    </row>
    <row r="33" spans="1:15" ht="16.5" thickTop="1" thickBot="1" x14ac:dyDescent="0.3">
      <c r="A33" s="72">
        <f t="shared" si="0"/>
        <v>23</v>
      </c>
      <c r="B33" s="115"/>
      <c r="C33" s="115"/>
      <c r="D33" s="76"/>
      <c r="E33" s="115"/>
      <c r="F33" s="75" t="s">
        <v>109</v>
      </c>
      <c r="G33" s="75"/>
      <c r="H33" s="75">
        <v>16</v>
      </c>
      <c r="I33" s="75"/>
      <c r="J33" s="75"/>
      <c r="K33" s="75"/>
      <c r="L33" s="77">
        <f t="shared" si="1"/>
        <v>0</v>
      </c>
      <c r="M33" s="78"/>
      <c r="N33" s="7"/>
      <c r="O33" s="66"/>
    </row>
    <row r="34" spans="1:15" ht="16.5" thickTop="1" thickBot="1" x14ac:dyDescent="0.3">
      <c r="A34" s="72">
        <f t="shared" si="0"/>
        <v>24</v>
      </c>
      <c r="B34" s="115"/>
      <c r="C34" s="115"/>
      <c r="D34" s="76"/>
      <c r="E34" s="115"/>
      <c r="F34" s="75" t="s">
        <v>109</v>
      </c>
      <c r="G34" s="75"/>
      <c r="H34" s="75">
        <v>16</v>
      </c>
      <c r="I34" s="75"/>
      <c r="J34" s="75"/>
      <c r="K34" s="75"/>
      <c r="L34" s="77">
        <f t="shared" si="1"/>
        <v>0</v>
      </c>
      <c r="M34" s="78"/>
      <c r="N34" s="7"/>
      <c r="O34" s="66"/>
    </row>
    <row r="35" spans="1:15" ht="16.5" thickTop="1" thickBot="1" x14ac:dyDescent="0.3">
      <c r="A35" s="72">
        <f t="shared" si="0"/>
        <v>25</v>
      </c>
      <c r="B35" s="115"/>
      <c r="C35" s="115"/>
      <c r="D35" s="76"/>
      <c r="E35" s="115"/>
      <c r="F35" s="75" t="s">
        <v>109</v>
      </c>
      <c r="G35" s="75"/>
      <c r="H35" s="75">
        <v>16</v>
      </c>
      <c r="I35" s="75"/>
      <c r="J35" s="75"/>
      <c r="K35" s="75"/>
      <c r="L35" s="77">
        <f t="shared" si="1"/>
        <v>0</v>
      </c>
      <c r="M35" s="78"/>
      <c r="N35" s="7"/>
      <c r="O35" s="66"/>
    </row>
    <row r="36" spans="1:15" ht="16.5" thickTop="1" thickBot="1" x14ac:dyDescent="0.3">
      <c r="A36" s="72">
        <f t="shared" si="0"/>
        <v>26</v>
      </c>
      <c r="B36" s="115"/>
      <c r="C36" s="115"/>
      <c r="D36" s="76"/>
      <c r="E36" s="115"/>
      <c r="F36" s="75" t="s">
        <v>109</v>
      </c>
      <c r="G36" s="75"/>
      <c r="H36" s="75">
        <v>16</v>
      </c>
      <c r="I36" s="75"/>
      <c r="J36" s="75"/>
      <c r="K36" s="75"/>
      <c r="L36" s="77">
        <f t="shared" si="1"/>
        <v>0</v>
      </c>
      <c r="M36" s="78"/>
      <c r="N36" s="7"/>
      <c r="O36" s="66"/>
    </row>
    <row r="37" spans="1:15" ht="16.5" thickTop="1" thickBot="1" x14ac:dyDescent="0.3">
      <c r="A37" s="72">
        <f t="shared" si="0"/>
        <v>27</v>
      </c>
      <c r="B37" s="115"/>
      <c r="C37" s="115"/>
      <c r="D37" s="76"/>
      <c r="E37" s="115"/>
      <c r="F37" s="75" t="s">
        <v>109</v>
      </c>
      <c r="G37" s="75"/>
      <c r="H37" s="75">
        <v>16</v>
      </c>
      <c r="I37" s="75"/>
      <c r="J37" s="75"/>
      <c r="K37" s="75"/>
      <c r="L37" s="77">
        <f t="shared" si="1"/>
        <v>0</v>
      </c>
      <c r="M37" s="78"/>
      <c r="N37" s="7"/>
      <c r="O37" s="66"/>
    </row>
    <row r="38" spans="1:15" ht="16.5" thickTop="1" thickBot="1" x14ac:dyDescent="0.3">
      <c r="A38" s="72">
        <f t="shared" si="0"/>
        <v>28</v>
      </c>
      <c r="B38" s="115"/>
      <c r="C38" s="115"/>
      <c r="D38" s="76"/>
      <c r="E38" s="115"/>
      <c r="F38" s="75" t="s">
        <v>109</v>
      </c>
      <c r="G38" s="75"/>
      <c r="H38" s="75">
        <v>16</v>
      </c>
      <c r="I38" s="75"/>
      <c r="J38" s="75"/>
      <c r="K38" s="75"/>
      <c r="L38" s="77">
        <f t="shared" si="1"/>
        <v>0</v>
      </c>
      <c r="M38" s="78"/>
      <c r="N38" s="7"/>
      <c r="O38" s="66"/>
    </row>
    <row r="39" spans="1:15" ht="16.5" thickTop="1" thickBot="1" x14ac:dyDescent="0.3">
      <c r="A39" s="72">
        <f t="shared" si="0"/>
        <v>29</v>
      </c>
      <c r="B39" s="115"/>
      <c r="C39" s="115"/>
      <c r="D39" s="76"/>
      <c r="E39" s="115"/>
      <c r="F39" s="75" t="s">
        <v>109</v>
      </c>
      <c r="G39" s="75"/>
      <c r="H39" s="75">
        <v>16</v>
      </c>
      <c r="I39" s="75"/>
      <c r="J39" s="75"/>
      <c r="K39" s="75"/>
      <c r="L39" s="77">
        <f t="shared" si="1"/>
        <v>0</v>
      </c>
      <c r="M39" s="78"/>
      <c r="N39" s="7"/>
      <c r="O39" s="66"/>
    </row>
    <row r="40" spans="1:15" ht="16.5" thickTop="1" thickBot="1" x14ac:dyDescent="0.3">
      <c r="A40" s="72">
        <f t="shared" si="0"/>
        <v>30</v>
      </c>
      <c r="B40" s="115"/>
      <c r="C40" s="115"/>
      <c r="D40" s="76"/>
      <c r="E40" s="115"/>
      <c r="F40" s="75" t="s">
        <v>109</v>
      </c>
      <c r="G40" s="75"/>
      <c r="H40" s="75">
        <v>16</v>
      </c>
      <c r="I40" s="75"/>
      <c r="J40" s="75"/>
      <c r="K40" s="75"/>
      <c r="L40" s="77">
        <f t="shared" si="1"/>
        <v>0</v>
      </c>
      <c r="M40" s="78"/>
      <c r="N40" s="7"/>
      <c r="O40" s="66"/>
    </row>
    <row r="41" spans="1:15" ht="16.5" thickTop="1" thickBot="1" x14ac:dyDescent="0.3">
      <c r="A41" s="72">
        <f>ROW()-10</f>
        <v>31</v>
      </c>
      <c r="B41" s="115"/>
      <c r="C41" s="115"/>
      <c r="D41" s="76"/>
      <c r="E41" s="115"/>
      <c r="F41" s="75" t="s">
        <v>109</v>
      </c>
      <c r="G41" s="75"/>
      <c r="H41" s="75">
        <v>16</v>
      </c>
      <c r="I41" s="75"/>
      <c r="J41" s="75"/>
      <c r="K41" s="75"/>
      <c r="L41" s="77">
        <f t="shared" si="1"/>
        <v>0</v>
      </c>
      <c r="M41" s="78"/>
      <c r="N41" s="7"/>
      <c r="O41" s="66"/>
    </row>
    <row r="42" spans="1:15" ht="16.5" thickTop="1" thickBot="1" x14ac:dyDescent="0.3">
      <c r="A42" s="72">
        <f t="shared" si="0"/>
        <v>32</v>
      </c>
      <c r="B42" s="115"/>
      <c r="C42" s="115"/>
      <c r="D42" s="76"/>
      <c r="E42" s="115"/>
      <c r="F42" s="75" t="s">
        <v>109</v>
      </c>
      <c r="G42" s="75"/>
      <c r="H42" s="75">
        <v>16</v>
      </c>
      <c r="I42" s="75"/>
      <c r="J42" s="75"/>
      <c r="K42" s="75"/>
      <c r="L42" s="77">
        <f t="shared" si="1"/>
        <v>0</v>
      </c>
      <c r="M42" s="78"/>
      <c r="N42" s="7"/>
      <c r="O42" s="66"/>
    </row>
    <row r="43" spans="1:15" ht="16.5" thickTop="1" thickBot="1" x14ac:dyDescent="0.3">
      <c r="A43" s="72">
        <f t="shared" si="0"/>
        <v>33</v>
      </c>
      <c r="B43" s="115"/>
      <c r="C43" s="115"/>
      <c r="D43" s="76"/>
      <c r="E43" s="115"/>
      <c r="F43" s="75" t="s">
        <v>109</v>
      </c>
      <c r="G43" s="75"/>
      <c r="H43" s="75">
        <v>16</v>
      </c>
      <c r="I43" s="75"/>
      <c r="J43" s="75"/>
      <c r="K43" s="75"/>
      <c r="L43" s="77">
        <f t="shared" si="1"/>
        <v>0</v>
      </c>
      <c r="M43" s="78"/>
      <c r="N43" s="7"/>
      <c r="O43" s="66"/>
    </row>
    <row r="44" spans="1:15" ht="16.5" thickTop="1" thickBot="1" x14ac:dyDescent="0.3">
      <c r="A44" s="72">
        <f t="shared" si="0"/>
        <v>34</v>
      </c>
      <c r="B44" s="115"/>
      <c r="C44" s="115"/>
      <c r="D44" s="76"/>
      <c r="E44" s="115"/>
      <c r="F44" s="75" t="s">
        <v>109</v>
      </c>
      <c r="G44" s="75"/>
      <c r="H44" s="75">
        <v>16</v>
      </c>
      <c r="I44" s="75"/>
      <c r="J44" s="75"/>
      <c r="K44" s="75"/>
      <c r="L44" s="77">
        <f t="shared" si="1"/>
        <v>0</v>
      </c>
      <c r="M44" s="78"/>
      <c r="N44" s="7"/>
      <c r="O44" s="66"/>
    </row>
    <row r="45" spans="1:15" ht="16.5" thickTop="1" thickBot="1" x14ac:dyDescent="0.3">
      <c r="A45" s="72">
        <f t="shared" si="0"/>
        <v>35</v>
      </c>
      <c r="B45" s="115"/>
      <c r="C45" s="115"/>
      <c r="D45" s="76"/>
      <c r="E45" s="115"/>
      <c r="F45" s="75" t="s">
        <v>109</v>
      </c>
      <c r="G45" s="75"/>
      <c r="H45" s="75">
        <v>16</v>
      </c>
      <c r="I45" s="75"/>
      <c r="J45" s="75"/>
      <c r="K45" s="75"/>
      <c r="L45" s="77">
        <f t="shared" si="1"/>
        <v>0</v>
      </c>
      <c r="M45" s="78"/>
      <c r="N45" s="7"/>
      <c r="O45" s="66"/>
    </row>
    <row r="46" spans="1:15" ht="24" thickTop="1" x14ac:dyDescent="0.35">
      <c r="A46" s="129" t="s">
        <v>12</v>
      </c>
      <c r="B46" s="130"/>
      <c r="C46" s="130"/>
      <c r="D46" s="12">
        <f>SUM(D11:D45)</f>
        <v>0</v>
      </c>
      <c r="E46" s="1"/>
      <c r="F46" s="1"/>
      <c r="G46" s="1"/>
      <c r="H46" s="1"/>
      <c r="I46" s="1"/>
      <c r="J46" s="141" t="s">
        <v>127</v>
      </c>
      <c r="K46" s="141"/>
      <c r="L46" s="28">
        <f>SUM(L11:L45)</f>
        <v>0</v>
      </c>
      <c r="M46" s="11" t="s">
        <v>279</v>
      </c>
      <c r="N46" s="7"/>
      <c r="O46" s="66"/>
    </row>
    <row r="47" spans="1:15" x14ac:dyDescent="0.25">
      <c r="A47" s="79"/>
      <c r="B47" s="7"/>
      <c r="C47" s="7"/>
      <c r="D47" s="7"/>
      <c r="E47" s="7"/>
      <c r="F47" s="7"/>
      <c r="G47" s="7"/>
      <c r="H47" s="7"/>
      <c r="I47" s="80" t="s">
        <v>11</v>
      </c>
      <c r="J47" s="80"/>
      <c r="K47" s="7"/>
      <c r="L47" s="7"/>
      <c r="M47" s="7"/>
      <c r="N47" s="7"/>
      <c r="O47" s="66"/>
    </row>
    <row r="48" spans="1:15" x14ac:dyDescent="0.25">
      <c r="A48" s="79"/>
      <c r="B48" s="7"/>
      <c r="C48" s="7"/>
      <c r="D48" s="7"/>
      <c r="E48" s="7"/>
      <c r="F48" s="7"/>
      <c r="G48" s="7"/>
      <c r="H48" s="7"/>
      <c r="I48" s="80"/>
      <c r="J48" s="80"/>
      <c r="K48" s="7"/>
      <c r="L48" s="7"/>
      <c r="M48" s="7"/>
      <c r="N48" s="7"/>
      <c r="O48" s="66"/>
    </row>
    <row r="49" spans="1:15" x14ac:dyDescent="0.25">
      <c r="A49" s="79"/>
      <c r="B49" s="7"/>
      <c r="C49" s="7"/>
      <c r="D49" s="7"/>
      <c r="E49" s="7"/>
      <c r="F49" s="7"/>
      <c r="G49" s="7"/>
      <c r="H49" s="7"/>
      <c r="I49" s="80"/>
      <c r="J49" s="80"/>
      <c r="K49" s="7"/>
      <c r="L49" s="7"/>
      <c r="M49" s="7"/>
      <c r="N49" s="7"/>
      <c r="O49" s="66"/>
    </row>
    <row r="50" spans="1:15" x14ac:dyDescent="0.25">
      <c r="A50" s="79"/>
      <c r="B50" s="7"/>
      <c r="C50" s="7"/>
      <c r="D50" s="7"/>
      <c r="E50" s="7"/>
      <c r="F50" s="7"/>
      <c r="G50" s="7"/>
      <c r="H50" s="7"/>
      <c r="I50" s="80"/>
      <c r="J50" s="80"/>
      <c r="K50" s="7"/>
      <c r="L50" s="7"/>
      <c r="M50" s="7"/>
      <c r="N50" s="7"/>
      <c r="O50" s="66"/>
    </row>
    <row r="51" spans="1:15" x14ac:dyDescent="0.25">
      <c r="A51" s="79"/>
      <c r="B51" s="7"/>
      <c r="C51" s="7"/>
      <c r="D51" s="7"/>
      <c r="E51" s="7"/>
      <c r="F51" s="7"/>
      <c r="G51" s="7"/>
      <c r="H51" s="7"/>
      <c r="I51" s="80"/>
      <c r="J51" s="80"/>
      <c r="K51" s="7"/>
      <c r="L51" s="7"/>
      <c r="M51" s="7"/>
      <c r="N51" s="7"/>
      <c r="O51" s="66"/>
    </row>
    <row r="52" spans="1:15" x14ac:dyDescent="0.25">
      <c r="A52" s="79"/>
      <c r="B52" s="7"/>
      <c r="C52" s="7"/>
      <c r="D52" s="7"/>
      <c r="E52" s="7"/>
      <c r="F52" s="7"/>
      <c r="G52" s="7"/>
      <c r="H52" s="7"/>
      <c r="I52" s="80"/>
      <c r="J52" s="80"/>
      <c r="K52" s="7"/>
      <c r="L52" s="7"/>
      <c r="M52" s="7"/>
      <c r="N52" s="7"/>
      <c r="O52" s="66"/>
    </row>
    <row r="53" spans="1:15" x14ac:dyDescent="0.25">
      <c r="A53" s="79"/>
      <c r="B53" s="7"/>
      <c r="C53" s="7"/>
      <c r="D53" s="7"/>
      <c r="E53" s="7"/>
      <c r="F53" s="7"/>
      <c r="G53" s="7"/>
      <c r="H53" s="7"/>
      <c r="I53" s="80"/>
      <c r="J53" s="80"/>
      <c r="K53" s="7"/>
      <c r="L53" s="7"/>
      <c r="M53" s="7"/>
      <c r="N53" s="7"/>
      <c r="O53" s="66"/>
    </row>
    <row r="54" spans="1:15" x14ac:dyDescent="0.25">
      <c r="A54" s="79"/>
      <c r="B54" s="7"/>
      <c r="C54" s="7"/>
      <c r="D54" s="7"/>
      <c r="E54" s="7"/>
      <c r="F54" s="7"/>
      <c r="G54" s="7"/>
      <c r="H54" s="7"/>
      <c r="I54" s="80"/>
      <c r="J54" s="80"/>
      <c r="K54" s="7"/>
      <c r="L54" s="7"/>
      <c r="M54" s="7"/>
      <c r="N54" s="7"/>
      <c r="O54" s="66"/>
    </row>
    <row r="55" spans="1:15" x14ac:dyDescent="0.25">
      <c r="A55" s="79"/>
      <c r="B55" s="7"/>
      <c r="C55" s="7"/>
      <c r="D55" s="7"/>
      <c r="E55" s="7"/>
      <c r="F55" s="7"/>
      <c r="G55" s="7"/>
      <c r="H55" s="7"/>
      <c r="I55" s="80"/>
      <c r="J55" s="80"/>
      <c r="K55" s="7"/>
      <c r="L55" s="7"/>
      <c r="M55" s="7"/>
      <c r="N55" s="7"/>
      <c r="O55" s="66"/>
    </row>
    <row r="56" spans="1:15" ht="26.25" x14ac:dyDescent="0.4">
      <c r="A56" s="144" t="s">
        <v>77</v>
      </c>
      <c r="B56" s="133"/>
      <c r="C56" s="133"/>
      <c r="D56" s="133"/>
      <c r="E56" s="133"/>
      <c r="F56" s="133"/>
      <c r="G56" s="133"/>
      <c r="H56" s="133"/>
      <c r="I56" s="133"/>
      <c r="J56" s="133"/>
      <c r="K56" s="133"/>
      <c r="L56" s="133"/>
      <c r="M56" s="133"/>
      <c r="N56" s="7"/>
      <c r="O56" s="66"/>
    </row>
    <row r="57" spans="1:15" ht="19.5" thickBot="1" x14ac:dyDescent="0.35">
      <c r="A57" s="119" t="s">
        <v>126</v>
      </c>
      <c r="B57" s="120"/>
      <c r="C57" s="120"/>
      <c r="D57" s="120"/>
      <c r="E57" s="120"/>
      <c r="F57" s="120"/>
      <c r="G57" s="120"/>
      <c r="H57" s="120"/>
      <c r="I57" s="120"/>
      <c r="J57" s="120"/>
      <c r="K57" s="120"/>
      <c r="L57" s="120"/>
      <c r="M57" s="27"/>
      <c r="N57" s="7"/>
      <c r="O57" s="66"/>
    </row>
    <row r="58" spans="1:15" ht="54.75" customHeight="1" thickTop="1" thickBot="1" x14ac:dyDescent="0.3">
      <c r="A58" s="72" t="s">
        <v>4</v>
      </c>
      <c r="B58" s="13" t="s">
        <v>281</v>
      </c>
      <c r="C58" s="73" t="s">
        <v>0</v>
      </c>
      <c r="D58" s="74" t="s">
        <v>292</v>
      </c>
      <c r="E58" s="74" t="s">
        <v>293</v>
      </c>
      <c r="F58" s="74" t="s">
        <v>64</v>
      </c>
      <c r="G58" s="73" t="s">
        <v>3</v>
      </c>
      <c r="H58" s="73" t="s">
        <v>115</v>
      </c>
      <c r="I58" s="73" t="s">
        <v>2</v>
      </c>
      <c r="J58" s="73" t="s">
        <v>66</v>
      </c>
      <c r="K58" s="73" t="s">
        <v>273</v>
      </c>
      <c r="L58" s="74" t="s">
        <v>89</v>
      </c>
      <c r="M58" s="73" t="s">
        <v>67</v>
      </c>
      <c r="N58" s="74" t="s">
        <v>78</v>
      </c>
      <c r="O58" s="81" t="s">
        <v>7</v>
      </c>
    </row>
    <row r="59" spans="1:15" ht="16.5" thickTop="1" thickBot="1" x14ac:dyDescent="0.3">
      <c r="A59" s="82">
        <f>ROW()-51</f>
        <v>8</v>
      </c>
      <c r="B59" s="31"/>
      <c r="C59" s="30"/>
      <c r="D59" s="75"/>
      <c r="E59" s="75"/>
      <c r="F59" s="76"/>
      <c r="G59" s="75"/>
      <c r="H59" s="75" t="s">
        <v>109</v>
      </c>
      <c r="I59" s="75"/>
      <c r="J59" s="75"/>
      <c r="K59" s="75"/>
      <c r="L59" s="75"/>
      <c r="M59" s="75">
        <v>16</v>
      </c>
      <c r="N59" s="77">
        <f t="shared" ref="N59:N68" si="2">C59*515*F59/1000000</f>
        <v>0</v>
      </c>
      <c r="O59" s="83"/>
    </row>
    <row r="60" spans="1:15" ht="16.5" thickTop="1" thickBot="1" x14ac:dyDescent="0.3">
      <c r="A60" s="82">
        <f t="shared" ref="A60:A68" si="3">ROW()-51</f>
        <v>9</v>
      </c>
      <c r="B60" s="31"/>
      <c r="C60" s="30"/>
      <c r="D60" s="75"/>
      <c r="E60" s="75"/>
      <c r="F60" s="76"/>
      <c r="G60" s="75"/>
      <c r="H60" s="75" t="s">
        <v>109</v>
      </c>
      <c r="I60" s="75"/>
      <c r="J60" s="75"/>
      <c r="K60" s="75"/>
      <c r="L60" s="75"/>
      <c r="M60" s="75">
        <v>16</v>
      </c>
      <c r="N60" s="77">
        <f t="shared" si="2"/>
        <v>0</v>
      </c>
      <c r="O60" s="83"/>
    </row>
    <row r="61" spans="1:15" ht="16.5" thickTop="1" thickBot="1" x14ac:dyDescent="0.3">
      <c r="A61" s="82">
        <f t="shared" si="3"/>
        <v>10</v>
      </c>
      <c r="B61" s="31"/>
      <c r="C61" s="30"/>
      <c r="D61" s="75"/>
      <c r="E61" s="75"/>
      <c r="F61" s="76"/>
      <c r="G61" s="75"/>
      <c r="H61" s="75" t="s">
        <v>109</v>
      </c>
      <c r="I61" s="75"/>
      <c r="J61" s="75"/>
      <c r="K61" s="75"/>
      <c r="L61" s="75"/>
      <c r="M61" s="75">
        <v>16</v>
      </c>
      <c r="N61" s="77">
        <f t="shared" si="2"/>
        <v>0</v>
      </c>
      <c r="O61" s="83"/>
    </row>
    <row r="62" spans="1:15" ht="16.5" thickTop="1" thickBot="1" x14ac:dyDescent="0.3">
      <c r="A62" s="82">
        <f t="shared" si="3"/>
        <v>11</v>
      </c>
      <c r="B62" s="31"/>
      <c r="C62" s="30"/>
      <c r="D62" s="75"/>
      <c r="E62" s="75"/>
      <c r="F62" s="76"/>
      <c r="G62" s="75"/>
      <c r="H62" s="75" t="s">
        <v>109</v>
      </c>
      <c r="I62" s="75"/>
      <c r="J62" s="75"/>
      <c r="K62" s="75"/>
      <c r="L62" s="75"/>
      <c r="M62" s="75">
        <v>16</v>
      </c>
      <c r="N62" s="77">
        <f t="shared" si="2"/>
        <v>0</v>
      </c>
      <c r="O62" s="83"/>
    </row>
    <row r="63" spans="1:15" ht="16.5" thickTop="1" thickBot="1" x14ac:dyDescent="0.3">
      <c r="A63" s="82">
        <f t="shared" si="3"/>
        <v>12</v>
      </c>
      <c r="B63" s="31"/>
      <c r="C63" s="30"/>
      <c r="D63" s="75"/>
      <c r="E63" s="75"/>
      <c r="F63" s="76"/>
      <c r="G63" s="75"/>
      <c r="H63" s="75" t="s">
        <v>109</v>
      </c>
      <c r="I63" s="75"/>
      <c r="J63" s="75"/>
      <c r="K63" s="75"/>
      <c r="L63" s="75"/>
      <c r="M63" s="75">
        <v>16</v>
      </c>
      <c r="N63" s="77">
        <f t="shared" si="2"/>
        <v>0</v>
      </c>
      <c r="O63" s="83"/>
    </row>
    <row r="64" spans="1:15" ht="16.5" thickTop="1" thickBot="1" x14ac:dyDescent="0.3">
      <c r="A64" s="82">
        <f t="shared" si="3"/>
        <v>13</v>
      </c>
      <c r="B64" s="31"/>
      <c r="C64" s="30"/>
      <c r="D64" s="75"/>
      <c r="E64" s="75"/>
      <c r="F64" s="76"/>
      <c r="G64" s="75"/>
      <c r="H64" s="75" t="s">
        <v>109</v>
      </c>
      <c r="I64" s="75"/>
      <c r="J64" s="75"/>
      <c r="K64" s="75"/>
      <c r="L64" s="75"/>
      <c r="M64" s="75">
        <v>16</v>
      </c>
      <c r="N64" s="77">
        <f t="shared" si="2"/>
        <v>0</v>
      </c>
      <c r="O64" s="83"/>
    </row>
    <row r="65" spans="1:15" ht="16.5" thickTop="1" thickBot="1" x14ac:dyDescent="0.3">
      <c r="A65" s="82">
        <f t="shared" si="3"/>
        <v>14</v>
      </c>
      <c r="B65" s="31"/>
      <c r="C65" s="30"/>
      <c r="D65" s="75"/>
      <c r="E65" s="75"/>
      <c r="F65" s="76"/>
      <c r="G65" s="75"/>
      <c r="H65" s="75" t="s">
        <v>109</v>
      </c>
      <c r="I65" s="75"/>
      <c r="J65" s="75"/>
      <c r="K65" s="75"/>
      <c r="L65" s="75"/>
      <c r="M65" s="75">
        <v>16</v>
      </c>
      <c r="N65" s="77">
        <f t="shared" si="2"/>
        <v>0</v>
      </c>
      <c r="O65" s="83"/>
    </row>
    <row r="66" spans="1:15" ht="16.5" thickTop="1" thickBot="1" x14ac:dyDescent="0.3">
      <c r="A66" s="82">
        <f t="shared" si="3"/>
        <v>15</v>
      </c>
      <c r="B66" s="31"/>
      <c r="C66" s="30"/>
      <c r="D66" s="75"/>
      <c r="E66" s="75"/>
      <c r="F66" s="76"/>
      <c r="G66" s="75"/>
      <c r="H66" s="75" t="s">
        <v>109</v>
      </c>
      <c r="I66" s="75"/>
      <c r="J66" s="75"/>
      <c r="K66" s="75"/>
      <c r="L66" s="75"/>
      <c r="M66" s="75">
        <v>16</v>
      </c>
      <c r="N66" s="77">
        <f t="shared" si="2"/>
        <v>0</v>
      </c>
      <c r="O66" s="83"/>
    </row>
    <row r="67" spans="1:15" ht="16.5" thickTop="1" thickBot="1" x14ac:dyDescent="0.3">
      <c r="A67" s="82">
        <f t="shared" si="3"/>
        <v>16</v>
      </c>
      <c r="B67" s="31"/>
      <c r="C67" s="30"/>
      <c r="D67" s="75"/>
      <c r="E67" s="75"/>
      <c r="F67" s="76"/>
      <c r="G67" s="75"/>
      <c r="H67" s="75" t="s">
        <v>109</v>
      </c>
      <c r="I67" s="75"/>
      <c r="J67" s="75"/>
      <c r="K67" s="75"/>
      <c r="L67" s="75"/>
      <c r="M67" s="75">
        <v>16</v>
      </c>
      <c r="N67" s="77">
        <f t="shared" si="2"/>
        <v>0</v>
      </c>
      <c r="O67" s="83"/>
    </row>
    <row r="68" spans="1:15" ht="16.5" thickTop="1" thickBot="1" x14ac:dyDescent="0.3">
      <c r="A68" s="82">
        <f t="shared" si="3"/>
        <v>17</v>
      </c>
      <c r="B68" s="31"/>
      <c r="C68" s="30"/>
      <c r="D68" s="75"/>
      <c r="E68" s="75"/>
      <c r="F68" s="76"/>
      <c r="G68" s="75"/>
      <c r="H68" s="75" t="s">
        <v>109</v>
      </c>
      <c r="I68" s="75"/>
      <c r="J68" s="75"/>
      <c r="K68" s="75"/>
      <c r="L68" s="75"/>
      <c r="M68" s="75">
        <v>16</v>
      </c>
      <c r="N68" s="77">
        <f t="shared" si="2"/>
        <v>0</v>
      </c>
      <c r="O68" s="83"/>
    </row>
    <row r="69" spans="1:15" ht="24" thickTop="1" x14ac:dyDescent="0.35">
      <c r="A69" s="129"/>
      <c r="B69" s="130"/>
      <c r="C69" s="130"/>
      <c r="D69" s="142" t="s">
        <v>12</v>
      </c>
      <c r="E69" s="143"/>
      <c r="F69" s="104">
        <f>SUM(F59:F68)</f>
        <v>0</v>
      </c>
      <c r="G69" s="1"/>
      <c r="H69" s="1"/>
      <c r="I69" s="1"/>
      <c r="J69" s="26"/>
      <c r="K69" s="26"/>
      <c r="L69" s="139" t="s">
        <v>127</v>
      </c>
      <c r="M69" s="140"/>
      <c r="N69" s="100">
        <f>SUM(N59:N68)</f>
        <v>0</v>
      </c>
      <c r="O69" s="102" t="s">
        <v>128</v>
      </c>
    </row>
    <row r="70" spans="1:15" s="25" customFormat="1" ht="23.25" x14ac:dyDescent="0.35">
      <c r="A70" s="84"/>
      <c r="B70" s="17"/>
      <c r="C70" s="17"/>
      <c r="D70" s="18"/>
      <c r="E70" s="15"/>
      <c r="F70" s="15"/>
      <c r="G70" s="15"/>
      <c r="H70" s="15"/>
      <c r="I70" s="15"/>
      <c r="J70" s="15"/>
      <c r="K70" s="23"/>
      <c r="L70" s="23"/>
      <c r="M70" s="24"/>
      <c r="N70" s="15"/>
      <c r="O70" s="85"/>
    </row>
    <row r="71" spans="1:15" ht="30.2" customHeight="1" x14ac:dyDescent="0.4">
      <c r="A71" s="117" t="s">
        <v>134</v>
      </c>
      <c r="B71" s="118"/>
      <c r="C71" s="118"/>
      <c r="D71" s="118"/>
      <c r="E71" s="118"/>
      <c r="F71" s="118"/>
      <c r="G71" s="118"/>
      <c r="H71" s="118"/>
      <c r="I71" s="118"/>
      <c r="J71" s="118"/>
      <c r="K71" s="118"/>
      <c r="L71" s="118"/>
      <c r="M71" s="7"/>
      <c r="N71" s="7"/>
      <c r="O71" s="66"/>
    </row>
    <row r="72" spans="1:15" ht="15.75" thickBot="1" x14ac:dyDescent="0.3">
      <c r="A72" s="79"/>
      <c r="B72" s="7"/>
      <c r="C72" s="7"/>
      <c r="D72" s="7"/>
      <c r="E72" s="7"/>
      <c r="F72" s="7"/>
      <c r="G72" s="7"/>
      <c r="H72" s="7"/>
      <c r="I72" s="80"/>
      <c r="J72" s="80"/>
      <c r="K72" s="7"/>
      <c r="L72" s="7"/>
      <c r="M72" s="7"/>
      <c r="N72" s="7"/>
      <c r="O72" s="66"/>
    </row>
    <row r="73" spans="1:15" ht="30.75" thickBot="1" x14ac:dyDescent="0.3">
      <c r="A73" s="95" t="s">
        <v>4</v>
      </c>
      <c r="B73" s="96" t="s">
        <v>0</v>
      </c>
      <c r="C73" s="96" t="s">
        <v>1</v>
      </c>
      <c r="D73" s="97" t="s">
        <v>64</v>
      </c>
      <c r="E73" s="97" t="s">
        <v>135</v>
      </c>
      <c r="F73" s="96" t="s">
        <v>257</v>
      </c>
      <c r="G73" s="98" t="s">
        <v>78</v>
      </c>
      <c r="H73" s="99" t="s">
        <v>7</v>
      </c>
      <c r="I73" s="80"/>
      <c r="J73" s="80"/>
      <c r="K73" s="7"/>
      <c r="L73" s="7"/>
      <c r="M73" s="7"/>
      <c r="N73" s="7"/>
      <c r="O73" s="66"/>
    </row>
    <row r="74" spans="1:15" ht="16.5" thickTop="1" thickBot="1" x14ac:dyDescent="0.3">
      <c r="A74" s="72">
        <v>1</v>
      </c>
      <c r="B74" s="14"/>
      <c r="C74" s="14"/>
      <c r="D74" s="14"/>
      <c r="E74" s="113"/>
      <c r="F74" s="14"/>
      <c r="G74" s="77">
        <f>B74*C74*D74/1000000</f>
        <v>0</v>
      </c>
      <c r="H74" s="83"/>
      <c r="I74" s="80"/>
      <c r="J74" s="80"/>
      <c r="K74" s="7"/>
      <c r="L74" s="7"/>
      <c r="M74" s="7"/>
      <c r="N74" s="7"/>
      <c r="O74" s="66"/>
    </row>
    <row r="75" spans="1:15" ht="16.5" thickTop="1" thickBot="1" x14ac:dyDescent="0.3">
      <c r="A75" s="72">
        <v>2</v>
      </c>
      <c r="B75" s="14"/>
      <c r="C75" s="14"/>
      <c r="D75" s="14"/>
      <c r="E75" s="14"/>
      <c r="F75" s="14"/>
      <c r="G75" s="77">
        <f t="shared" ref="G75:G81" si="4">B75*C75*D75/1000000</f>
        <v>0</v>
      </c>
      <c r="H75" s="83"/>
      <c r="I75" s="80"/>
      <c r="J75" s="80"/>
      <c r="K75" s="7"/>
      <c r="L75" s="7"/>
      <c r="M75" s="7"/>
      <c r="N75" s="7"/>
      <c r="O75" s="66"/>
    </row>
    <row r="76" spans="1:15" ht="16.5" thickTop="1" thickBot="1" x14ac:dyDescent="0.3">
      <c r="A76" s="72">
        <v>3</v>
      </c>
      <c r="B76" s="14"/>
      <c r="C76" s="14"/>
      <c r="D76" s="14"/>
      <c r="E76" s="14"/>
      <c r="F76" s="14"/>
      <c r="G76" s="77">
        <f t="shared" si="4"/>
        <v>0</v>
      </c>
      <c r="H76" s="83"/>
      <c r="I76" s="80"/>
      <c r="J76" s="80"/>
      <c r="K76" s="7"/>
      <c r="L76" s="7"/>
      <c r="M76" s="7"/>
      <c r="N76" s="7"/>
      <c r="O76" s="66"/>
    </row>
    <row r="77" spans="1:15" ht="16.5" thickTop="1" thickBot="1" x14ac:dyDescent="0.3">
      <c r="A77" s="72">
        <v>4</v>
      </c>
      <c r="B77" s="14"/>
      <c r="C77" s="14"/>
      <c r="D77" s="14"/>
      <c r="E77" s="14"/>
      <c r="F77" s="14"/>
      <c r="G77" s="77">
        <f t="shared" si="4"/>
        <v>0</v>
      </c>
      <c r="H77" s="83"/>
      <c r="I77" s="80"/>
      <c r="J77" s="80"/>
      <c r="K77" s="7"/>
      <c r="L77" s="7"/>
      <c r="M77" s="7"/>
      <c r="N77" s="7"/>
      <c r="O77" s="66"/>
    </row>
    <row r="78" spans="1:15" ht="16.5" thickTop="1" thickBot="1" x14ac:dyDescent="0.3">
      <c r="A78" s="72">
        <v>5</v>
      </c>
      <c r="B78" s="14"/>
      <c r="C78" s="14"/>
      <c r="D78" s="14"/>
      <c r="E78" s="14"/>
      <c r="F78" s="14"/>
      <c r="G78" s="77">
        <f t="shared" si="4"/>
        <v>0</v>
      </c>
      <c r="H78" s="83"/>
      <c r="I78" s="80"/>
      <c r="J78" s="80"/>
      <c r="K78" s="7"/>
      <c r="L78" s="7"/>
      <c r="M78" s="7"/>
      <c r="N78" s="7"/>
      <c r="O78" s="66"/>
    </row>
    <row r="79" spans="1:15" ht="16.5" thickTop="1" thickBot="1" x14ac:dyDescent="0.3">
      <c r="A79" s="72">
        <v>6</v>
      </c>
      <c r="B79" s="14"/>
      <c r="C79" s="14"/>
      <c r="D79" s="14"/>
      <c r="E79" s="14"/>
      <c r="F79" s="14"/>
      <c r="G79" s="77">
        <f t="shared" si="4"/>
        <v>0</v>
      </c>
      <c r="H79" s="83"/>
      <c r="I79" s="80"/>
      <c r="J79" s="80"/>
      <c r="K79" s="7"/>
      <c r="L79" s="7"/>
      <c r="M79" s="7"/>
      <c r="N79" s="7"/>
      <c r="O79" s="66"/>
    </row>
    <row r="80" spans="1:15" ht="16.5" thickTop="1" thickBot="1" x14ac:dyDescent="0.3">
      <c r="A80" s="72">
        <v>7</v>
      </c>
      <c r="B80" s="14"/>
      <c r="C80" s="14"/>
      <c r="D80" s="14"/>
      <c r="E80" s="14"/>
      <c r="F80" s="14"/>
      <c r="G80" s="77">
        <f t="shared" si="4"/>
        <v>0</v>
      </c>
      <c r="H80" s="83"/>
      <c r="I80" s="80"/>
      <c r="J80" s="80"/>
      <c r="K80" s="7"/>
      <c r="L80" s="7"/>
      <c r="M80" s="7"/>
      <c r="N80" s="7"/>
      <c r="O80" s="66"/>
    </row>
    <row r="81" spans="1:15" ht="16.5" thickTop="1" thickBot="1" x14ac:dyDescent="0.3">
      <c r="A81" s="72">
        <v>8</v>
      </c>
      <c r="B81" s="14"/>
      <c r="C81" s="14"/>
      <c r="D81" s="14"/>
      <c r="E81" s="14"/>
      <c r="F81" s="14"/>
      <c r="G81" s="77">
        <f t="shared" si="4"/>
        <v>0</v>
      </c>
      <c r="H81" s="83"/>
      <c r="I81" s="80"/>
      <c r="J81" s="80"/>
      <c r="K81" s="7"/>
      <c r="L81" s="7"/>
      <c r="M81" s="7"/>
      <c r="N81" s="7"/>
      <c r="O81" s="66"/>
    </row>
    <row r="82" spans="1:15" ht="24.75" thickTop="1" thickBot="1" x14ac:dyDescent="0.4">
      <c r="A82" s="178" t="s">
        <v>250</v>
      </c>
      <c r="B82" s="179"/>
      <c r="C82" s="179"/>
      <c r="D82" s="103">
        <f>SUM(D74:D81)</f>
        <v>0</v>
      </c>
      <c r="E82" s="189" t="s">
        <v>127</v>
      </c>
      <c r="F82" s="190"/>
      <c r="G82" s="101">
        <f>SUM(G74:G81)</f>
        <v>0</v>
      </c>
      <c r="H82" s="102" t="s">
        <v>128</v>
      </c>
      <c r="I82" s="15"/>
      <c r="J82" s="15"/>
      <c r="K82" s="180"/>
      <c r="L82" s="180"/>
      <c r="M82" s="16"/>
      <c r="N82" s="7"/>
      <c r="O82" s="66"/>
    </row>
    <row r="83" spans="1:15" x14ac:dyDescent="0.25">
      <c r="A83" s="79"/>
      <c r="B83" s="7"/>
      <c r="C83" s="7"/>
      <c r="D83" s="7"/>
      <c r="E83" s="7"/>
      <c r="F83" s="7"/>
      <c r="G83" s="7"/>
      <c r="H83" s="7"/>
      <c r="I83" s="80" t="s">
        <v>11</v>
      </c>
      <c r="J83" s="80"/>
      <c r="K83" s="7"/>
      <c r="L83" s="7"/>
      <c r="M83" s="7"/>
      <c r="N83" s="7"/>
      <c r="O83" s="66"/>
    </row>
    <row r="84" spans="1:15" x14ac:dyDescent="0.25">
      <c r="A84" s="79"/>
      <c r="B84" s="7"/>
      <c r="C84" s="7"/>
      <c r="D84" s="7"/>
      <c r="E84" s="7"/>
      <c r="F84" s="7"/>
      <c r="G84" s="7"/>
      <c r="H84" s="7"/>
      <c r="I84" s="80"/>
      <c r="J84" s="80"/>
      <c r="K84" s="7"/>
      <c r="L84" s="7"/>
      <c r="M84" s="7"/>
      <c r="N84" s="7"/>
      <c r="O84" s="66"/>
    </row>
    <row r="85" spans="1:15" x14ac:dyDescent="0.25">
      <c r="A85" s="79"/>
      <c r="B85" s="7"/>
      <c r="C85" s="7"/>
      <c r="D85" s="7"/>
      <c r="E85" s="7"/>
      <c r="F85" s="7"/>
      <c r="G85" s="7"/>
      <c r="H85" s="7"/>
      <c r="I85" s="80"/>
      <c r="J85" s="80"/>
      <c r="K85" s="7"/>
      <c r="L85" s="7"/>
      <c r="M85" s="7"/>
      <c r="N85" s="7"/>
      <c r="O85" s="66"/>
    </row>
    <row r="86" spans="1:15" x14ac:dyDescent="0.25">
      <c r="A86" s="79"/>
      <c r="B86" s="7"/>
      <c r="C86" s="7"/>
      <c r="D86" s="7"/>
      <c r="E86" s="7"/>
      <c r="F86" s="7"/>
      <c r="G86" s="7"/>
      <c r="H86" s="7"/>
      <c r="I86" s="80"/>
      <c r="J86" s="80"/>
      <c r="K86" s="7"/>
      <c r="L86" s="7"/>
      <c r="M86" s="7"/>
      <c r="N86" s="7"/>
      <c r="O86" s="66"/>
    </row>
    <row r="87" spans="1:15" x14ac:dyDescent="0.25">
      <c r="A87" s="79"/>
      <c r="B87" s="7"/>
      <c r="C87" s="7"/>
      <c r="D87" s="7"/>
      <c r="E87" s="7"/>
      <c r="F87" s="7"/>
      <c r="G87" s="7"/>
      <c r="H87" s="7"/>
      <c r="I87" s="80"/>
      <c r="J87" s="80"/>
      <c r="K87" s="7"/>
      <c r="L87" s="7"/>
      <c r="M87" s="7"/>
      <c r="N87" s="7"/>
      <c r="O87" s="66"/>
    </row>
    <row r="88" spans="1:15" x14ac:dyDescent="0.25">
      <c r="A88" s="79"/>
      <c r="B88" s="7"/>
      <c r="C88" s="7"/>
      <c r="D88" s="7"/>
      <c r="E88" s="7"/>
      <c r="F88" s="7"/>
      <c r="G88" s="7"/>
      <c r="H88" s="7"/>
      <c r="I88" s="80"/>
      <c r="J88" s="80"/>
      <c r="K88" s="7"/>
      <c r="L88" s="7"/>
      <c r="M88" s="7"/>
      <c r="N88" s="7"/>
      <c r="O88" s="66"/>
    </row>
    <row r="89" spans="1:15" x14ac:dyDescent="0.25">
      <c r="A89" s="79"/>
      <c r="B89" s="7"/>
      <c r="C89" s="7"/>
      <c r="D89" s="7"/>
      <c r="E89" s="7"/>
      <c r="F89" s="7"/>
      <c r="G89" s="7"/>
      <c r="H89" s="7"/>
      <c r="I89" s="80"/>
      <c r="J89" s="80"/>
      <c r="K89" s="7"/>
      <c r="L89" s="7"/>
      <c r="M89" s="7"/>
      <c r="N89" s="7"/>
      <c r="O89" s="66"/>
    </row>
    <row r="90" spans="1:15" x14ac:dyDescent="0.25">
      <c r="A90" s="79"/>
      <c r="B90" s="7"/>
      <c r="C90" s="7"/>
      <c r="D90" s="7"/>
      <c r="E90" s="7"/>
      <c r="F90" s="7"/>
      <c r="G90" s="7"/>
      <c r="H90" s="7"/>
      <c r="I90" s="80"/>
      <c r="J90" s="80"/>
      <c r="K90" s="7"/>
      <c r="L90" s="7"/>
      <c r="M90" s="7"/>
      <c r="N90" s="7"/>
      <c r="O90" s="66"/>
    </row>
    <row r="91" spans="1:15" x14ac:dyDescent="0.25">
      <c r="A91" s="79"/>
      <c r="B91" s="7"/>
      <c r="C91" s="7"/>
      <c r="D91" s="7"/>
      <c r="E91" s="7"/>
      <c r="F91" s="7"/>
      <c r="G91" s="7"/>
      <c r="H91" s="7"/>
      <c r="I91" s="80"/>
      <c r="J91" s="80"/>
      <c r="K91" s="7"/>
      <c r="L91" s="7"/>
      <c r="M91" s="7"/>
      <c r="N91" s="7"/>
      <c r="O91" s="66"/>
    </row>
    <row r="92" spans="1:15" x14ac:dyDescent="0.25">
      <c r="A92" s="79"/>
      <c r="B92" s="7"/>
      <c r="C92" s="7"/>
      <c r="D92" s="7"/>
      <c r="E92" s="7"/>
      <c r="F92" s="7"/>
      <c r="G92" s="7"/>
      <c r="H92" s="7"/>
      <c r="I92" s="80"/>
      <c r="J92" s="80"/>
      <c r="K92" s="7"/>
      <c r="L92" s="7"/>
      <c r="M92" s="7"/>
      <c r="N92" s="7"/>
      <c r="O92" s="66"/>
    </row>
    <row r="93" spans="1:15" x14ac:dyDescent="0.25">
      <c r="A93" s="79"/>
      <c r="B93" s="7"/>
      <c r="C93" s="7"/>
      <c r="D93" s="7"/>
      <c r="E93" s="7"/>
      <c r="F93" s="7"/>
      <c r="G93" s="7"/>
      <c r="H93" s="7"/>
      <c r="I93" s="80"/>
      <c r="J93" s="80"/>
      <c r="K93" s="7"/>
      <c r="L93" s="7"/>
      <c r="M93" s="7"/>
      <c r="N93" s="7"/>
      <c r="O93" s="66"/>
    </row>
    <row r="94" spans="1:15" x14ac:dyDescent="0.25">
      <c r="A94" s="79"/>
      <c r="B94" s="7"/>
      <c r="C94" s="7"/>
      <c r="D94" s="7"/>
      <c r="E94" s="7"/>
      <c r="F94" s="7"/>
      <c r="G94" s="7"/>
      <c r="H94" s="7"/>
      <c r="I94" s="80"/>
      <c r="J94" s="80"/>
      <c r="K94" s="7"/>
      <c r="L94" s="7"/>
      <c r="M94" s="7"/>
      <c r="N94" s="7"/>
      <c r="O94" s="66"/>
    </row>
    <row r="95" spans="1:15" x14ac:dyDescent="0.25">
      <c r="A95" s="79"/>
      <c r="B95" s="7"/>
      <c r="C95" s="7"/>
      <c r="D95" s="7"/>
      <c r="E95" s="7"/>
      <c r="F95" s="7"/>
      <c r="G95" s="7"/>
      <c r="H95" s="7"/>
      <c r="I95" s="80"/>
      <c r="J95" s="80"/>
      <c r="K95" s="7"/>
      <c r="L95" s="7"/>
      <c r="M95" s="7"/>
      <c r="N95" s="7"/>
      <c r="O95" s="66"/>
    </row>
    <row r="96" spans="1:15" x14ac:dyDescent="0.25">
      <c r="A96" s="79"/>
      <c r="B96" s="7"/>
      <c r="C96" s="7"/>
      <c r="D96" s="7"/>
      <c r="E96" s="7"/>
      <c r="F96" s="7"/>
      <c r="G96" s="7"/>
      <c r="H96" s="7"/>
      <c r="I96" s="80"/>
      <c r="J96" s="80"/>
      <c r="K96" s="7"/>
      <c r="L96" s="7"/>
      <c r="M96" s="7"/>
      <c r="N96" s="7"/>
      <c r="O96" s="66"/>
    </row>
    <row r="97" spans="1:17" x14ac:dyDescent="0.25">
      <c r="A97" s="79"/>
      <c r="B97" s="7"/>
      <c r="C97" s="7"/>
      <c r="D97" s="7"/>
      <c r="E97" s="7"/>
      <c r="F97" s="7"/>
      <c r="G97" s="7"/>
      <c r="H97" s="7"/>
      <c r="I97" s="80"/>
      <c r="J97" s="80"/>
      <c r="K97" s="7"/>
      <c r="L97" s="7"/>
      <c r="M97" s="7"/>
      <c r="N97" s="7"/>
      <c r="O97" s="66"/>
    </row>
    <row r="98" spans="1:17" x14ac:dyDescent="0.25">
      <c r="A98" s="79"/>
      <c r="B98" s="7"/>
      <c r="C98" s="7"/>
      <c r="D98" s="7"/>
      <c r="E98" s="7"/>
      <c r="F98" s="7"/>
      <c r="G98" s="7"/>
      <c r="H98" s="7"/>
      <c r="I98" s="80"/>
      <c r="J98" s="80"/>
      <c r="K98" s="7"/>
      <c r="L98" s="7"/>
      <c r="M98" s="7"/>
      <c r="N98" s="7"/>
      <c r="O98" s="66"/>
    </row>
    <row r="99" spans="1:17" x14ac:dyDescent="0.25">
      <c r="A99" s="79"/>
      <c r="B99" s="7"/>
      <c r="C99" s="7"/>
      <c r="D99" s="7"/>
      <c r="E99" s="7"/>
      <c r="F99" s="7"/>
      <c r="G99" s="7"/>
      <c r="H99" s="7"/>
      <c r="I99" s="80"/>
      <c r="J99" s="80"/>
      <c r="K99" s="7"/>
      <c r="L99" s="7"/>
      <c r="M99" s="7"/>
      <c r="N99" s="7"/>
      <c r="O99" s="66"/>
    </row>
    <row r="100" spans="1:17" x14ac:dyDescent="0.25">
      <c r="A100" s="79"/>
      <c r="B100" s="7"/>
      <c r="C100" s="7"/>
      <c r="D100" s="7"/>
      <c r="E100" s="7"/>
      <c r="F100" s="7"/>
      <c r="G100" s="7"/>
      <c r="H100" s="7"/>
      <c r="I100" s="80"/>
      <c r="J100" s="80"/>
      <c r="K100" s="7"/>
      <c r="L100" s="7"/>
      <c r="M100" s="7"/>
      <c r="N100" s="7"/>
      <c r="O100" s="66"/>
    </row>
    <row r="101" spans="1:17" x14ac:dyDescent="0.25">
      <c r="A101" s="79"/>
      <c r="B101" s="7"/>
      <c r="C101" s="7"/>
      <c r="D101" s="7"/>
      <c r="E101" s="7"/>
      <c r="F101" s="7"/>
      <c r="G101" s="7"/>
      <c r="H101" s="7"/>
      <c r="I101" s="80"/>
      <c r="J101" s="80"/>
      <c r="K101" s="7"/>
      <c r="L101" s="7"/>
      <c r="M101" s="7"/>
      <c r="N101" s="7"/>
      <c r="O101" s="66"/>
    </row>
    <row r="102" spans="1:17" x14ac:dyDescent="0.25">
      <c r="A102" s="79"/>
      <c r="B102" s="7"/>
      <c r="C102" s="7"/>
      <c r="D102" s="7"/>
      <c r="E102" s="7"/>
      <c r="F102" s="7"/>
      <c r="G102" s="7"/>
      <c r="H102" s="7"/>
      <c r="I102" s="80"/>
      <c r="J102" s="80"/>
      <c r="K102" s="7"/>
      <c r="L102" s="7"/>
      <c r="M102" s="7"/>
      <c r="N102" s="7"/>
      <c r="O102" s="66"/>
    </row>
    <row r="103" spans="1:17" x14ac:dyDescent="0.25">
      <c r="A103" s="79"/>
      <c r="B103" s="7"/>
      <c r="C103" s="7"/>
      <c r="D103" s="7"/>
      <c r="E103" s="7"/>
      <c r="F103" s="7"/>
      <c r="G103" s="7"/>
      <c r="H103" s="7"/>
      <c r="I103" s="80"/>
      <c r="J103" s="80"/>
      <c r="K103" s="7"/>
      <c r="L103" s="7"/>
      <c r="M103" s="7"/>
      <c r="N103" s="7"/>
      <c r="O103" s="66"/>
    </row>
    <row r="104" spans="1:17" x14ac:dyDescent="0.25">
      <c r="A104" s="79"/>
      <c r="B104" s="7"/>
      <c r="C104" s="7"/>
      <c r="D104" s="7"/>
      <c r="E104" s="7"/>
      <c r="F104" s="7"/>
      <c r="G104" s="7"/>
      <c r="H104" s="7"/>
      <c r="I104" s="80"/>
      <c r="J104" s="80"/>
      <c r="K104" s="7"/>
      <c r="L104" s="7"/>
      <c r="M104" s="7"/>
      <c r="N104" s="7"/>
      <c r="O104" s="66"/>
    </row>
    <row r="105" spans="1:17" x14ac:dyDescent="0.25">
      <c r="A105" s="79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66"/>
    </row>
    <row r="106" spans="1:17" x14ac:dyDescent="0.25">
      <c r="A106" s="79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66"/>
    </row>
    <row r="107" spans="1:17" x14ac:dyDescent="0.25">
      <c r="A107" s="79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66"/>
    </row>
    <row r="108" spans="1:17" x14ac:dyDescent="0.25">
      <c r="A108" s="79"/>
      <c r="B108" s="7"/>
      <c r="C108" s="7"/>
      <c r="D108" s="7"/>
      <c r="E108" s="7"/>
      <c r="F108" s="7"/>
      <c r="G108" s="7"/>
      <c r="H108" s="7"/>
      <c r="I108" s="80"/>
      <c r="J108" s="80"/>
      <c r="K108" s="7"/>
      <c r="L108" s="7"/>
      <c r="M108" s="7"/>
      <c r="N108" s="7"/>
      <c r="O108" s="66"/>
      <c r="Q108" s="7"/>
    </row>
    <row r="109" spans="1:17" ht="26.25" x14ac:dyDescent="0.4">
      <c r="A109" s="131" t="s">
        <v>69</v>
      </c>
      <c r="B109" s="132"/>
      <c r="C109" s="132"/>
      <c r="D109" s="132"/>
      <c r="E109" s="132"/>
      <c r="F109" s="132"/>
      <c r="G109" s="133"/>
      <c r="H109" s="132"/>
      <c r="I109" s="132"/>
      <c r="J109" s="132"/>
      <c r="K109" s="132"/>
      <c r="L109" s="132"/>
      <c r="M109" s="132"/>
      <c r="N109" s="7"/>
      <c r="O109" s="49"/>
      <c r="P109" s="7"/>
      <c r="Q109" s="7"/>
    </row>
    <row r="110" spans="1:17" ht="33.75" customHeight="1" x14ac:dyDescent="0.25">
      <c r="A110" s="181" t="s">
        <v>70</v>
      </c>
      <c r="B110" s="182"/>
      <c r="C110" s="182"/>
      <c r="D110" s="182"/>
      <c r="E110" s="182"/>
      <c r="F110" s="183"/>
      <c r="G110" s="108" t="s">
        <v>71</v>
      </c>
      <c r="H110" s="43"/>
      <c r="I110" s="187" t="s">
        <v>311</v>
      </c>
      <c r="J110" s="187"/>
      <c r="K110" s="187"/>
      <c r="L110" s="187"/>
      <c r="M110" s="52"/>
      <c r="N110" s="121" t="s">
        <v>312</v>
      </c>
      <c r="O110" s="122"/>
      <c r="P110" s="110"/>
      <c r="Q110" s="110"/>
    </row>
    <row r="111" spans="1:17" ht="39.950000000000003" customHeight="1" x14ac:dyDescent="0.25">
      <c r="A111" s="172"/>
      <c r="B111" s="173"/>
      <c r="C111" s="173"/>
      <c r="D111" s="173"/>
      <c r="E111" s="173"/>
      <c r="F111" s="174"/>
      <c r="G111" s="107" t="s">
        <v>72</v>
      </c>
      <c r="H111" s="33"/>
      <c r="I111" s="35"/>
      <c r="J111" s="36" t="s">
        <v>294</v>
      </c>
      <c r="K111" s="36"/>
      <c r="L111" s="36"/>
      <c r="M111" s="53" t="s">
        <v>300</v>
      </c>
      <c r="N111" s="123"/>
      <c r="O111" s="124"/>
    </row>
    <row r="112" spans="1:17" ht="39.950000000000003" customHeight="1" x14ac:dyDescent="0.25">
      <c r="A112" s="175"/>
      <c r="B112" s="176"/>
      <c r="C112" s="176"/>
      <c r="D112" s="176"/>
      <c r="E112" s="176"/>
      <c r="F112" s="177"/>
      <c r="G112" s="50" t="s">
        <v>73</v>
      </c>
      <c r="H112" s="33"/>
      <c r="I112" s="35"/>
      <c r="J112" s="36" t="s">
        <v>299</v>
      </c>
      <c r="K112" s="36"/>
      <c r="L112" s="36"/>
      <c r="M112" s="53" t="s">
        <v>301</v>
      </c>
      <c r="N112" s="123"/>
      <c r="O112" s="124"/>
    </row>
    <row r="113" spans="1:15" ht="43.5" customHeight="1" x14ac:dyDescent="0.25">
      <c r="A113" s="175"/>
      <c r="B113" s="176"/>
      <c r="C113" s="176"/>
      <c r="D113" s="176"/>
      <c r="E113" s="176"/>
      <c r="F113" s="177"/>
      <c r="G113" s="50" t="s">
        <v>295</v>
      </c>
      <c r="H113" s="58"/>
      <c r="I113" s="37"/>
      <c r="J113" s="59"/>
      <c r="K113" s="3"/>
      <c r="L113" s="3"/>
      <c r="M113" s="49"/>
      <c r="N113" s="123"/>
      <c r="O113" s="124"/>
    </row>
    <row r="114" spans="1:15" ht="42.75" customHeight="1" x14ac:dyDescent="0.25">
      <c r="A114" s="175"/>
      <c r="B114" s="176"/>
      <c r="C114" s="176"/>
      <c r="D114" s="176"/>
      <c r="E114" s="176"/>
      <c r="F114" s="177"/>
      <c r="G114" s="50" t="s">
        <v>296</v>
      </c>
      <c r="H114" s="33"/>
      <c r="I114" s="186" t="s">
        <v>310</v>
      </c>
      <c r="J114" s="186"/>
      <c r="K114" s="186"/>
      <c r="L114" s="186"/>
      <c r="M114" s="188"/>
      <c r="N114" s="123"/>
      <c r="O114" s="124"/>
    </row>
    <row r="115" spans="1:15" ht="39.950000000000003" customHeight="1" x14ac:dyDescent="0.4">
      <c r="A115" s="175"/>
      <c r="B115" s="176"/>
      <c r="C115" s="176"/>
      <c r="D115" s="176"/>
      <c r="E115" s="176"/>
      <c r="F115" s="177"/>
      <c r="G115" s="105" t="s">
        <v>297</v>
      </c>
      <c r="H115" s="33"/>
      <c r="I115" s="35"/>
      <c r="J115" s="33"/>
      <c r="K115" s="8"/>
      <c r="L115" s="7"/>
      <c r="M115" s="54"/>
      <c r="N115" s="123"/>
      <c r="O115" s="124"/>
    </row>
    <row r="116" spans="1:15" ht="39.950000000000003" customHeight="1" x14ac:dyDescent="0.25">
      <c r="A116" s="175"/>
      <c r="B116" s="176"/>
      <c r="C116" s="176"/>
      <c r="D116" s="176"/>
      <c r="E116" s="176"/>
      <c r="F116" s="177"/>
      <c r="G116" s="106" t="s">
        <v>309</v>
      </c>
      <c r="H116" s="41"/>
      <c r="I116" s="41"/>
      <c r="J116" s="41"/>
      <c r="K116" s="44" t="s">
        <v>295</v>
      </c>
      <c r="L116" s="34"/>
      <c r="M116" s="55"/>
      <c r="N116" s="7"/>
      <c r="O116" s="66"/>
    </row>
    <row r="117" spans="1:15" ht="39.75" customHeight="1" x14ac:dyDescent="0.25">
      <c r="A117" s="175"/>
      <c r="B117" s="176"/>
      <c r="C117" s="176"/>
      <c r="D117" s="176"/>
      <c r="E117" s="176"/>
      <c r="F117" s="177"/>
      <c r="G117" s="51" t="s">
        <v>74</v>
      </c>
      <c r="H117" s="44"/>
      <c r="I117" s="34"/>
      <c r="J117" s="4"/>
      <c r="K117" s="44" t="s">
        <v>297</v>
      </c>
      <c r="L117" s="34"/>
      <c r="M117" s="55"/>
      <c r="N117" s="7"/>
      <c r="O117" s="66"/>
    </row>
    <row r="118" spans="1:15" ht="39.950000000000003" customHeight="1" x14ac:dyDescent="0.25">
      <c r="A118" s="184" t="s">
        <v>308</v>
      </c>
      <c r="B118" s="185"/>
      <c r="C118" s="185"/>
      <c r="D118" s="42"/>
      <c r="E118" s="32"/>
      <c r="F118" s="47"/>
      <c r="G118" s="51" t="s">
        <v>75</v>
      </c>
      <c r="H118" s="44"/>
      <c r="I118" s="34"/>
      <c r="J118" s="4"/>
      <c r="K118" s="44" t="s">
        <v>296</v>
      </c>
      <c r="L118" s="34"/>
      <c r="M118" s="55"/>
      <c r="N118" s="7"/>
      <c r="O118" s="66"/>
    </row>
    <row r="119" spans="1:15" ht="44.45" customHeight="1" x14ac:dyDescent="0.25">
      <c r="A119" s="184"/>
      <c r="B119" s="185"/>
      <c r="C119" s="185"/>
      <c r="D119" s="42"/>
      <c r="E119" s="32"/>
      <c r="F119" s="47"/>
      <c r="G119" s="51" t="s">
        <v>296</v>
      </c>
      <c r="H119" s="60"/>
      <c r="I119" s="39"/>
      <c r="J119" s="5"/>
      <c r="K119" s="45" t="s">
        <v>302</v>
      </c>
      <c r="L119" s="39"/>
      <c r="M119" s="57"/>
      <c r="N119" s="7"/>
      <c r="O119" s="66"/>
    </row>
    <row r="120" spans="1:15" ht="48.75" customHeight="1" x14ac:dyDescent="0.25">
      <c r="A120" s="184"/>
      <c r="B120" s="185"/>
      <c r="C120" s="185"/>
      <c r="D120" s="42"/>
      <c r="E120" s="7"/>
      <c r="F120" s="48"/>
      <c r="G120" s="51" t="s">
        <v>297</v>
      </c>
      <c r="H120" s="44"/>
      <c r="I120" s="186" t="s">
        <v>303</v>
      </c>
      <c r="J120" s="186"/>
      <c r="K120" s="186"/>
      <c r="L120" s="186"/>
      <c r="M120" s="56"/>
      <c r="N120" s="7"/>
      <c r="O120" s="66"/>
    </row>
    <row r="121" spans="1:15" ht="45" customHeight="1" x14ac:dyDescent="0.25">
      <c r="A121" s="184"/>
      <c r="B121" s="185"/>
      <c r="C121" s="185"/>
      <c r="D121" s="7"/>
      <c r="E121" s="7"/>
      <c r="F121" s="48"/>
      <c r="G121" s="51" t="s">
        <v>295</v>
      </c>
      <c r="H121" s="44"/>
      <c r="I121" s="34"/>
      <c r="J121" s="38" t="s">
        <v>304</v>
      </c>
      <c r="K121" s="44"/>
      <c r="L121" s="34"/>
      <c r="M121" s="55" t="s">
        <v>305</v>
      </c>
      <c r="N121" s="34"/>
      <c r="O121" s="86"/>
    </row>
    <row r="122" spans="1:15" ht="66.75" customHeight="1" x14ac:dyDescent="0.3">
      <c r="A122" s="109"/>
      <c r="B122" s="7"/>
      <c r="C122" s="7"/>
      <c r="D122" s="7"/>
      <c r="E122" s="7"/>
      <c r="F122" s="49"/>
      <c r="G122" s="63" t="s">
        <v>298</v>
      </c>
      <c r="H122" s="61"/>
      <c r="I122" s="40"/>
      <c r="J122" s="35" t="s">
        <v>306</v>
      </c>
      <c r="K122" s="33"/>
      <c r="L122" s="4"/>
      <c r="M122" s="62" t="s">
        <v>307</v>
      </c>
      <c r="N122" s="34"/>
      <c r="O122" s="86"/>
    </row>
    <row r="123" spans="1:15" ht="39.950000000000003" customHeight="1" x14ac:dyDescent="0.25">
      <c r="A123" s="161" t="s">
        <v>76</v>
      </c>
      <c r="B123" s="162"/>
      <c r="C123" s="162"/>
      <c r="D123" s="162"/>
      <c r="E123" s="162"/>
      <c r="F123" s="162"/>
      <c r="G123" s="162"/>
      <c r="H123" s="162"/>
      <c r="I123" s="162"/>
      <c r="J123" s="162"/>
      <c r="K123" s="162"/>
      <c r="L123" s="162"/>
      <c r="M123" s="162"/>
      <c r="N123" s="7"/>
      <c r="O123" s="66"/>
    </row>
    <row r="124" spans="1:15" ht="26.25" x14ac:dyDescent="0.25">
      <c r="A124" s="87"/>
      <c r="B124" s="6"/>
      <c r="C124" s="6"/>
      <c r="D124" s="6"/>
      <c r="E124" s="6"/>
      <c r="F124" s="6"/>
      <c r="G124" s="6"/>
      <c r="H124" s="6"/>
      <c r="I124" s="80" t="s">
        <v>11</v>
      </c>
      <c r="J124" s="80"/>
      <c r="K124" s="6"/>
      <c r="L124" s="46"/>
      <c r="M124" s="6"/>
      <c r="N124" s="7"/>
      <c r="O124" s="66"/>
    </row>
    <row r="125" spans="1:15" ht="26.25" x14ac:dyDescent="0.25">
      <c r="A125" s="87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7"/>
      <c r="O125" s="66"/>
    </row>
    <row r="126" spans="1:15" ht="18.75" x14ac:dyDescent="0.3">
      <c r="A126" s="88"/>
      <c r="B126" s="89"/>
      <c r="C126" s="89"/>
      <c r="D126" s="89"/>
      <c r="E126" s="89"/>
      <c r="F126" s="89"/>
      <c r="G126" s="89"/>
      <c r="H126" s="89"/>
      <c r="I126" s="90"/>
      <c r="J126" s="90"/>
      <c r="K126" s="7"/>
      <c r="L126" s="7"/>
      <c r="M126" s="7"/>
      <c r="N126" s="7"/>
      <c r="O126" s="66"/>
    </row>
    <row r="127" spans="1:15" ht="26.25" x14ac:dyDescent="0.4">
      <c r="A127" s="117" t="s">
        <v>5</v>
      </c>
      <c r="B127" s="118"/>
      <c r="C127" s="118"/>
      <c r="D127" s="118"/>
      <c r="E127" s="118"/>
      <c r="F127" s="118"/>
      <c r="G127" s="118"/>
      <c r="H127" s="118"/>
      <c r="I127" s="118"/>
      <c r="J127" s="118"/>
      <c r="K127" s="118"/>
      <c r="L127" s="118"/>
      <c r="M127" s="118"/>
      <c r="N127" s="7"/>
      <c r="O127" s="66"/>
    </row>
    <row r="128" spans="1:15" x14ac:dyDescent="0.25">
      <c r="A128" s="79"/>
      <c r="B128" s="7"/>
      <c r="C128" s="7"/>
      <c r="D128" s="7"/>
      <c r="E128" s="163"/>
      <c r="F128" s="164"/>
      <c r="G128" s="164"/>
      <c r="H128" s="164"/>
      <c r="I128" s="164"/>
      <c r="J128" s="164"/>
      <c r="K128" s="164"/>
      <c r="L128" s="165"/>
      <c r="M128" s="7"/>
      <c r="N128" s="7"/>
      <c r="O128" s="66"/>
    </row>
    <row r="129" spans="1:15" x14ac:dyDescent="0.25">
      <c r="A129" s="79"/>
      <c r="B129" s="7"/>
      <c r="C129" s="7"/>
      <c r="D129" s="7"/>
      <c r="E129" s="166"/>
      <c r="F129" s="167"/>
      <c r="G129" s="167"/>
      <c r="H129" s="167"/>
      <c r="I129" s="167"/>
      <c r="J129" s="167"/>
      <c r="K129" s="167"/>
      <c r="L129" s="168"/>
      <c r="M129" s="7"/>
      <c r="N129" s="7"/>
      <c r="O129" s="66"/>
    </row>
    <row r="130" spans="1:15" x14ac:dyDescent="0.25">
      <c r="A130" s="79"/>
      <c r="B130" s="7"/>
      <c r="C130" s="7"/>
      <c r="D130" s="7"/>
      <c r="E130" s="166"/>
      <c r="F130" s="167"/>
      <c r="G130" s="167"/>
      <c r="H130" s="167"/>
      <c r="I130" s="167"/>
      <c r="J130" s="167"/>
      <c r="K130" s="167"/>
      <c r="L130" s="168"/>
      <c r="M130" s="7"/>
      <c r="N130" s="7"/>
      <c r="O130" s="66"/>
    </row>
    <row r="131" spans="1:15" x14ac:dyDescent="0.25">
      <c r="A131" s="79"/>
      <c r="B131" s="7"/>
      <c r="C131" s="7"/>
      <c r="D131" s="7"/>
      <c r="E131" s="166"/>
      <c r="F131" s="167"/>
      <c r="G131" s="167"/>
      <c r="H131" s="167"/>
      <c r="I131" s="167"/>
      <c r="J131" s="167"/>
      <c r="K131" s="167"/>
      <c r="L131" s="168"/>
      <c r="M131" s="7"/>
      <c r="N131" s="7"/>
      <c r="O131" s="66"/>
    </row>
    <row r="132" spans="1:15" x14ac:dyDescent="0.25">
      <c r="A132" s="79"/>
      <c r="B132" s="7"/>
      <c r="C132" s="7"/>
      <c r="D132" s="7"/>
      <c r="E132" s="166"/>
      <c r="F132" s="167"/>
      <c r="G132" s="167"/>
      <c r="H132" s="167"/>
      <c r="I132" s="167"/>
      <c r="J132" s="167"/>
      <c r="K132" s="167"/>
      <c r="L132" s="168"/>
      <c r="M132" s="7"/>
      <c r="N132" s="7"/>
      <c r="O132" s="66"/>
    </row>
    <row r="133" spans="1:15" x14ac:dyDescent="0.25">
      <c r="A133" s="79"/>
      <c r="B133" s="7"/>
      <c r="C133" s="7"/>
      <c r="D133" s="7"/>
      <c r="E133" s="166"/>
      <c r="F133" s="167"/>
      <c r="G133" s="167"/>
      <c r="H133" s="167"/>
      <c r="I133" s="167"/>
      <c r="J133" s="167"/>
      <c r="K133" s="167"/>
      <c r="L133" s="168"/>
      <c r="M133" s="7"/>
      <c r="N133" s="7"/>
      <c r="O133" s="66"/>
    </row>
    <row r="134" spans="1:15" x14ac:dyDescent="0.25">
      <c r="A134" s="79"/>
      <c r="B134" s="7"/>
      <c r="C134" s="7"/>
      <c r="D134" s="7"/>
      <c r="E134" s="166"/>
      <c r="F134" s="167"/>
      <c r="G134" s="167"/>
      <c r="H134" s="167"/>
      <c r="I134" s="167"/>
      <c r="J134" s="167"/>
      <c r="K134" s="167"/>
      <c r="L134" s="168"/>
      <c r="M134" s="7"/>
      <c r="N134" s="7"/>
      <c r="O134" s="66"/>
    </row>
    <row r="135" spans="1:15" x14ac:dyDescent="0.25">
      <c r="A135" s="79"/>
      <c r="B135" s="7"/>
      <c r="C135" s="7"/>
      <c r="D135" s="7"/>
      <c r="E135" s="166"/>
      <c r="F135" s="167"/>
      <c r="G135" s="167"/>
      <c r="H135" s="167"/>
      <c r="I135" s="167"/>
      <c r="J135" s="167"/>
      <c r="K135" s="167"/>
      <c r="L135" s="168"/>
      <c r="M135" s="7"/>
      <c r="N135" s="7"/>
      <c r="O135" s="66"/>
    </row>
    <row r="136" spans="1:15" x14ac:dyDescent="0.25">
      <c r="A136" s="79"/>
      <c r="B136" s="7"/>
      <c r="C136" s="7"/>
      <c r="D136" s="7"/>
      <c r="E136" s="169"/>
      <c r="F136" s="170"/>
      <c r="G136" s="170"/>
      <c r="H136" s="170"/>
      <c r="I136" s="170"/>
      <c r="J136" s="170"/>
      <c r="K136" s="170"/>
      <c r="L136" s="171"/>
      <c r="M136" s="7"/>
      <c r="N136" s="7"/>
      <c r="O136" s="66"/>
    </row>
    <row r="137" spans="1:15" x14ac:dyDescent="0.25">
      <c r="A137" s="79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66"/>
    </row>
    <row r="138" spans="1:15" x14ac:dyDescent="0.25">
      <c r="A138" s="79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66"/>
    </row>
    <row r="139" spans="1:15" x14ac:dyDescent="0.25">
      <c r="A139" s="79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66"/>
    </row>
    <row r="140" spans="1:15" ht="27" thickBot="1" x14ac:dyDescent="0.45">
      <c r="A140" s="79"/>
      <c r="B140" s="7"/>
      <c r="C140" s="7"/>
      <c r="D140" s="7"/>
      <c r="E140" s="7"/>
      <c r="F140" s="7"/>
      <c r="G140" s="148" t="s">
        <v>8</v>
      </c>
      <c r="H140" s="148"/>
      <c r="I140" s="148"/>
      <c r="J140" s="148"/>
      <c r="K140" s="148"/>
      <c r="L140" s="7"/>
      <c r="M140" s="7"/>
      <c r="N140" s="7"/>
      <c r="O140" s="66"/>
    </row>
    <row r="141" spans="1:15" ht="45.75" customHeight="1" x14ac:dyDescent="0.25">
      <c r="A141" s="79"/>
      <c r="B141" s="7"/>
      <c r="C141" s="7"/>
      <c r="D141" s="7"/>
      <c r="E141" s="7"/>
      <c r="F141" s="7"/>
      <c r="G141" s="149" t="s">
        <v>9</v>
      </c>
      <c r="H141" s="150"/>
      <c r="I141" s="150"/>
      <c r="J141" s="150"/>
      <c r="K141" s="151"/>
      <c r="L141" s="7"/>
      <c r="M141" s="7"/>
      <c r="N141" s="7"/>
      <c r="O141" s="66"/>
    </row>
    <row r="142" spans="1:15" ht="106.5" customHeight="1" x14ac:dyDescent="0.25">
      <c r="A142" s="79"/>
      <c r="B142" s="7"/>
      <c r="C142" s="7"/>
      <c r="D142" s="7"/>
      <c r="E142" s="7"/>
      <c r="F142" s="7"/>
      <c r="G142" s="152" t="s">
        <v>10</v>
      </c>
      <c r="H142" s="153"/>
      <c r="I142" s="153"/>
      <c r="J142" s="153"/>
      <c r="K142" s="154"/>
      <c r="L142" s="7"/>
      <c r="M142" s="7"/>
      <c r="N142" s="7"/>
      <c r="O142" s="66"/>
    </row>
    <row r="143" spans="1:15" ht="94.7" customHeight="1" thickBot="1" x14ac:dyDescent="0.3">
      <c r="A143" s="79"/>
      <c r="B143" s="7"/>
      <c r="C143" s="7"/>
      <c r="D143" s="7"/>
      <c r="E143" s="7"/>
      <c r="F143" s="7"/>
      <c r="G143" s="155" t="s">
        <v>119</v>
      </c>
      <c r="H143" s="156"/>
      <c r="I143" s="156"/>
      <c r="J143" s="156"/>
      <c r="K143" s="157"/>
      <c r="L143" s="7"/>
      <c r="M143" s="7"/>
      <c r="N143" s="7"/>
      <c r="O143" s="66"/>
    </row>
    <row r="144" spans="1:15" ht="94.7" customHeight="1" thickBot="1" x14ac:dyDescent="0.3">
      <c r="A144" s="79"/>
      <c r="B144" s="7"/>
      <c r="C144" s="7"/>
      <c r="D144" s="7"/>
      <c r="E144" s="7"/>
      <c r="F144" s="7"/>
      <c r="G144" s="158" t="s">
        <v>336</v>
      </c>
      <c r="H144" s="159"/>
      <c r="I144" s="159"/>
      <c r="J144" s="159"/>
      <c r="K144" s="160"/>
      <c r="L144" s="7"/>
      <c r="M144" s="7"/>
      <c r="N144" s="7"/>
      <c r="O144" s="66"/>
    </row>
    <row r="145" spans="1:15" ht="47.25" customHeight="1" thickBot="1" x14ac:dyDescent="0.3">
      <c r="A145" s="79"/>
      <c r="B145" s="7"/>
      <c r="C145" s="7"/>
      <c r="D145" s="7"/>
      <c r="E145" s="7"/>
      <c r="F145" s="7"/>
      <c r="G145" s="155" t="s">
        <v>391</v>
      </c>
      <c r="H145" s="156"/>
      <c r="I145" s="156"/>
      <c r="J145" s="156"/>
      <c r="K145" s="157"/>
      <c r="L145" s="7"/>
      <c r="M145" s="7"/>
      <c r="N145" s="7"/>
      <c r="O145" s="66"/>
    </row>
    <row r="146" spans="1:15" ht="15.75" thickBot="1" x14ac:dyDescent="0.3">
      <c r="A146" s="79"/>
      <c r="B146" s="7"/>
      <c r="C146" s="7"/>
      <c r="D146" s="7"/>
      <c r="E146" s="7"/>
      <c r="F146" s="7"/>
      <c r="G146" s="7"/>
      <c r="H146" s="7"/>
      <c r="I146" s="80" t="s">
        <v>11</v>
      </c>
      <c r="J146" s="80"/>
      <c r="K146" s="7"/>
      <c r="L146" s="7"/>
      <c r="M146" s="7"/>
      <c r="N146" s="7"/>
      <c r="O146" s="66"/>
    </row>
    <row r="147" spans="1:15" ht="159.75" customHeight="1" thickBot="1" x14ac:dyDescent="0.3">
      <c r="A147" s="79"/>
      <c r="B147" s="7"/>
      <c r="C147" s="7"/>
      <c r="D147" s="7"/>
      <c r="E147" s="7"/>
      <c r="F147" s="7"/>
      <c r="G147" s="145" t="s">
        <v>88</v>
      </c>
      <c r="H147" s="146"/>
      <c r="I147" s="146"/>
      <c r="J147" s="146"/>
      <c r="K147" s="147"/>
      <c r="L147" s="7"/>
      <c r="M147" s="7"/>
      <c r="N147" s="7"/>
      <c r="O147" s="66"/>
    </row>
    <row r="148" spans="1:15" ht="15.75" thickBot="1" x14ac:dyDescent="0.3">
      <c r="A148" s="91"/>
      <c r="B148" s="92"/>
      <c r="C148" s="92"/>
      <c r="D148" s="92"/>
      <c r="E148" s="92"/>
      <c r="F148" s="92"/>
      <c r="G148" s="92"/>
      <c r="H148" s="92"/>
      <c r="I148" s="93" t="s">
        <v>11</v>
      </c>
      <c r="J148" s="93"/>
      <c r="K148" s="92"/>
      <c r="L148" s="92"/>
      <c r="M148" s="92"/>
      <c r="N148" s="92"/>
      <c r="O148" s="94"/>
    </row>
  </sheetData>
  <dataConsolidate/>
  <mergeCells count="37">
    <mergeCell ref="A118:C121"/>
    <mergeCell ref="I120:L120"/>
    <mergeCell ref="I110:L110"/>
    <mergeCell ref="I114:M114"/>
    <mergeCell ref="E82:F82"/>
    <mergeCell ref="A56:M56"/>
    <mergeCell ref="A69:C69"/>
    <mergeCell ref="G147:K147"/>
    <mergeCell ref="G140:K140"/>
    <mergeCell ref="G141:K141"/>
    <mergeCell ref="G142:K142"/>
    <mergeCell ref="G143:K143"/>
    <mergeCell ref="G145:K145"/>
    <mergeCell ref="G144:K144"/>
    <mergeCell ref="A123:M123"/>
    <mergeCell ref="E128:L136"/>
    <mergeCell ref="A127:M127"/>
    <mergeCell ref="A111:F117"/>
    <mergeCell ref="A82:C82"/>
    <mergeCell ref="K82:L82"/>
    <mergeCell ref="A110:F110"/>
    <mergeCell ref="A71:L71"/>
    <mergeCell ref="A57:L57"/>
    <mergeCell ref="N110:O110"/>
    <mergeCell ref="N111:O115"/>
    <mergeCell ref="A1:M2"/>
    <mergeCell ref="A46:C46"/>
    <mergeCell ref="A109:M109"/>
    <mergeCell ref="A6:M8"/>
    <mergeCell ref="A3:G5"/>
    <mergeCell ref="A9:M9"/>
    <mergeCell ref="K3:L3"/>
    <mergeCell ref="K4:L4"/>
    <mergeCell ref="J5:K5"/>
    <mergeCell ref="L69:M69"/>
    <mergeCell ref="J46:K46"/>
    <mergeCell ref="D69:E69"/>
  </mergeCells>
  <dataValidations xWindow="155" yWindow="367" count="63">
    <dataValidation type="list" allowBlank="1" showInputMessage="1" showErrorMessage="1" promptTitle="Выберите вид оплаты." sqref="K4">
      <formula1>Расчёт</formula1>
    </dataValidation>
    <dataValidation type="list" allowBlank="1" showInputMessage="1" showErrorMessage="1" sqref="J59:J68">
      <formula1>IF(H59="Без патины",Фрезеровка,Фрезеровка_c_патиной)</formula1>
    </dataValidation>
    <dataValidation type="list" allowBlank="1" showInputMessage="1" showErrorMessage="1" sqref="I59:I68">
      <formula1>Тип_Р</formula1>
    </dataValidation>
    <dataValidation type="whole" allowBlank="1" showInputMessage="1" showErrorMessage="1" sqref="F59:F68">
      <formula1>1</formula1>
      <formula2>1000</formula2>
    </dataValidation>
    <dataValidation type="list" allowBlank="1" showInputMessage="1" showErrorMessage="1" sqref="K11:K45">
      <formula1>IF(F11="Без патины",Фрезеровка_торцевая,Фрезеровка_торцевая_с_патиной)</formula1>
    </dataValidation>
    <dataValidation type="list" allowBlank="1" showInputMessage="1" showErrorMessage="1" sqref="F11:F45 H59:H68">
      <formula1>Патина</formula1>
    </dataValidation>
    <dataValidation type="list" allowBlank="1" showInputMessage="1" showErrorMessage="1" sqref="G12:G45">
      <formula1>IF(F12="Без патины",Цвет,ЦветПатина)</formula1>
    </dataValidation>
    <dataValidation type="list" allowBlank="1" showInputMessage="1" showErrorMessage="1" sqref="I11">
      <formula1>IF($H$11=10,Фрезеровка10,Фрезеровка)</formula1>
    </dataValidation>
    <dataValidation type="list" allowBlank="1" showInputMessage="1" showErrorMessage="1" sqref="I12">
      <formula1>IF($H$12=10,Фрезеровка10,Фрезеровка)</formula1>
    </dataValidation>
    <dataValidation type="list" allowBlank="1" showInputMessage="1" showErrorMessage="1" sqref="I13">
      <formula1>IF($H$13=10,Фрезеровка10,Фрезеровка)</formula1>
    </dataValidation>
    <dataValidation type="list" allowBlank="1" showInputMessage="1" showErrorMessage="1" sqref="I14">
      <formula1>IF($H$14=10,Фрезеровка10,Фрезеровка)</formula1>
    </dataValidation>
    <dataValidation type="list" allowBlank="1" showInputMessage="1" showErrorMessage="1" sqref="I15">
      <formula1>IF($H$15=10,Фрезеровка10,Фрезеровка)</formula1>
    </dataValidation>
    <dataValidation type="list" allowBlank="1" showInputMessage="1" showErrorMessage="1" sqref="I16">
      <formula1>IF($H$16=10,Фрезеровка10,Фрезеровка)</formula1>
    </dataValidation>
    <dataValidation type="list" allowBlank="1" showInputMessage="1" showErrorMessage="1" sqref="I17">
      <formula1>IF($H$17=10,Фрезеровка10,Фрезеровка)</formula1>
    </dataValidation>
    <dataValidation type="list" allowBlank="1" showInputMessage="1" showErrorMessage="1" sqref="I18">
      <formula1>IF($H$18=10,Фрезеровка10,Фрезеровка)</formula1>
    </dataValidation>
    <dataValidation type="list" allowBlank="1" showInputMessage="1" showErrorMessage="1" sqref="I19">
      <formula1>IF($H$19=10,Фрезеровка10,Фрезеровка)</formula1>
    </dataValidation>
    <dataValidation type="list" allowBlank="1" showInputMessage="1" showErrorMessage="1" sqref="I20">
      <formula1>IF($H$20=10,Фрезеровка10,Фрезеровка)</formula1>
    </dataValidation>
    <dataValidation type="list" allowBlank="1" showInputMessage="1" showErrorMessage="1" sqref="I21">
      <formula1>IF($H$21=10,Фрезеровка10,Фрезеровка)</formula1>
    </dataValidation>
    <dataValidation type="list" allowBlank="1" showInputMessage="1" showErrorMessage="1" sqref="I22">
      <formula1>IF($H$22=10,Фрезеровка10,Фрезеровка)</formula1>
    </dataValidation>
    <dataValidation type="list" allowBlank="1" showInputMessage="1" showErrorMessage="1" sqref="I23">
      <formula1>IF($H$23=10,Фрезеровка10,Фрезеровка)</formula1>
    </dataValidation>
    <dataValidation type="list" allowBlank="1" showInputMessage="1" showErrorMessage="1" sqref="I24">
      <formula1>IF($H$24=10,Фрезеровка10,Фрезеровка)</formula1>
    </dataValidation>
    <dataValidation type="list" allowBlank="1" showInputMessage="1" showErrorMessage="1" sqref="I25">
      <formula1>IF($H$25=10,Фрезеровка10,Фрезеровка)</formula1>
    </dataValidation>
    <dataValidation type="list" allowBlank="1" showInputMessage="1" showErrorMessage="1" sqref="I26">
      <formula1>IF($H$26=10,Фрезеровка10,Фрезеровка)</formula1>
    </dataValidation>
    <dataValidation type="list" allowBlank="1" showInputMessage="1" showErrorMessage="1" sqref="I27">
      <formula1>IF($H$27=10,Фрезеровка10,Фрезеровка)</formula1>
    </dataValidation>
    <dataValidation type="list" allowBlank="1" showInputMessage="1" showErrorMessage="1" sqref="I28">
      <formula1>IF($H$28=10,Фрезеровка10,Фрезеровка)</formula1>
    </dataValidation>
    <dataValidation type="list" allowBlank="1" showInputMessage="1" showErrorMessage="1" sqref="I29">
      <formula1>IF($H$29=10,Фрезеровка10,Фрезеровка)</formula1>
    </dataValidation>
    <dataValidation type="list" allowBlank="1" showInputMessage="1" showErrorMessage="1" sqref="I30">
      <formula1>IF($H$30=10,Фрезеровка10,Фрезеровка)</formula1>
    </dataValidation>
    <dataValidation type="list" allowBlank="1" showInputMessage="1" showErrorMessage="1" sqref="I31">
      <formula1>IF($H$31=10,Фрезеровка10,Фрезеровка)</formula1>
    </dataValidation>
    <dataValidation type="list" allowBlank="1" showInputMessage="1" showErrorMessage="1" sqref="I32">
      <formula1>IF($H$32=10,Фрезеровка10,Фрезеровка)</formula1>
    </dataValidation>
    <dataValidation type="list" allowBlank="1" showInputMessage="1" showErrorMessage="1" sqref="I33">
      <formula1>IF($H$33=10,Фрезеровка10,Фрезеровка)</formula1>
    </dataValidation>
    <dataValidation type="list" allowBlank="1" showInputMessage="1" showErrorMessage="1" sqref="I34">
      <formula1>IF($H$34=10,Фрезеровка10,Фрезеровка)</formula1>
    </dataValidation>
    <dataValidation type="list" allowBlank="1" showInputMessage="1" showErrorMessage="1" sqref="I35">
      <formula1>IF($H$35=10,Фрезеровка10,Фрезеровка)</formula1>
    </dataValidation>
    <dataValidation type="list" allowBlank="1" showInputMessage="1" showErrorMessage="1" sqref="I36">
      <formula1>IF($H$36=10,Фрезеровка10,Фрезеровка)</formula1>
    </dataValidation>
    <dataValidation type="list" allowBlank="1" showInputMessage="1" showErrorMessage="1" sqref="I37">
      <formula1>IF($H$37=10,Фрезеровка10,Фрезеровка)</formula1>
    </dataValidation>
    <dataValidation type="list" allowBlank="1" showInputMessage="1" showErrorMessage="1" sqref="I38">
      <formula1>IF($H$38=10,Фрезеровка10,Фрезеровка)</formula1>
    </dataValidation>
    <dataValidation type="list" allowBlank="1" showInputMessage="1" showErrorMessage="1" sqref="I39">
      <formula1>IF($H$39=10,Фрезеровка10,Фрезеровка)</formula1>
    </dataValidation>
    <dataValidation type="list" allowBlank="1" showInputMessage="1" showErrorMessage="1" sqref="I40">
      <formula1>IF($H$40=10,Фрезеровка10,Фрезеровка)</formula1>
    </dataValidation>
    <dataValidation type="list" allowBlank="1" showInputMessage="1" showErrorMessage="1" sqref="I41">
      <formula1>IF($H$41=10,Фрезеровка10,Фрезеровка)</formula1>
    </dataValidation>
    <dataValidation type="list" allowBlank="1" showInputMessage="1" showErrorMessage="1" sqref="I42">
      <formula1>IF($H$42=10,Фрезеровка10,Фрезеровка)</formula1>
    </dataValidation>
    <dataValidation type="list" allowBlank="1" showInputMessage="1" showErrorMessage="1" sqref="I43">
      <formula1>IF($H$43=10,Фрезеровка10,Фрезеровка)</formula1>
    </dataValidation>
    <dataValidation type="list" allowBlank="1" showInputMessage="1" showErrorMessage="1" sqref="I44">
      <formula1>IF($H$44=10,Фрезеровка10,Фрезеровка)</formula1>
    </dataValidation>
    <dataValidation type="list" allowBlank="1" showInputMessage="1" showErrorMessage="1" sqref="I45">
      <formula1>IF($H$45=10,Фрезеровка10,Фрезеровка)</formula1>
    </dataValidation>
    <dataValidation type="list" allowBlank="1" showInputMessage="1" showErrorMessage="1" sqref="E74:E81">
      <formula1>ВИД_ВСТАВКИ</formula1>
    </dataValidation>
    <dataValidation type="whole" allowBlank="1" showInputMessage="1" showErrorMessage="1" errorTitle="Между 50mm и 2450mm" error="Минимальный размер - 50mm, максимальный - 2450mm" promptTitle="Введите высоту вставки" prompt="Минимальный размер - 50mm, максимальный - 2450mm" sqref="B74:B81">
      <formula1>50</formula1>
      <formula2>2450</formula2>
    </dataValidation>
    <dataValidation type="list" allowBlank="1" showInputMessage="1" showErrorMessage="1" sqref="F74">
      <formula1>IF($E$74="зеркало",Зеркало1,Рисунок)</formula1>
    </dataValidation>
    <dataValidation type="list" allowBlank="1" showInputMessage="1" showErrorMessage="1" sqref="F75">
      <formula1>IF($E$75="зеркало",Зеркало1,Рисунок)</formula1>
    </dataValidation>
    <dataValidation type="list" allowBlank="1" showInputMessage="1" showErrorMessage="1" sqref="F76">
      <formula1>IF($E$76="зеркало",Зеркало1,Рисунок)</formula1>
    </dataValidation>
    <dataValidation type="list" allowBlank="1" showInputMessage="1" showErrorMessage="1" sqref="F77">
      <formula1>IF($E$77="зеркало",Зеркало1,Рисунок)</formula1>
    </dataValidation>
    <dataValidation type="list" allowBlank="1" showInputMessage="1" showErrorMessage="1" sqref="F78">
      <formula1>IF($E$78="зеркало",Зеркало1,Рисунок)</formula1>
    </dataValidation>
    <dataValidation type="list" allowBlank="1" showInputMessage="1" showErrorMessage="1" sqref="F79">
      <formula1>IF($E$79="зеркало",Зеркало1,Рисунок)</formula1>
    </dataValidation>
    <dataValidation type="list" allowBlank="1" showInputMessage="1" showErrorMessage="1" sqref="F80">
      <formula1>IF($E$80="зеркало",Зеркало1,Рисунок)</formula1>
    </dataValidation>
    <dataValidation type="list" allowBlank="1" showInputMessage="1" showErrorMessage="1" sqref="F81">
      <formula1>IF($E$81="зеркало",Зеркало1,Рисунок)</formula1>
    </dataValidation>
    <dataValidation type="list" allowBlank="1" showInputMessage="1" showErrorMessage="1" sqref="J11:J45 K59:K68">
      <formula1>ТЕКСТУРА</formula1>
    </dataValidation>
    <dataValidation type="whole" allowBlank="1" showInputMessage="1" showErrorMessage="1" error="Минимальная хорда гнутого фасада - 414mm, максимальная- 424 mm_x000a__x000a_Минимальная хорда вогнутого фасада - 396 mm, максимальная- 414 mm_x000a__x000a_" prompt="Минимальная хорда гнутого фасада - 414mm, максимальная- 424 mm_x000a__x000a_Минимальная хорда вогнутого фасада - 396 mm, максимальная- 414 mm_x000a_" sqref="E60:E68">
      <formula1>396</formula1>
      <formula2>424</formula2>
    </dataValidation>
    <dataValidation type="list" showInputMessage="1" showErrorMessage="1" sqref="H11:H45">
      <formula1>Толщина</formula1>
    </dataValidation>
    <dataValidation type="whole" allowBlank="1" showInputMessage="1" showErrorMessage="1" errorTitle="Между 50mm и 1200mm" error="Минимальный размер - 50mm, максимальный - 1200mm" promptTitle="Введите ширину вставки" prompt="Минимальный размер - 50mm, максимальный - 1200mm" sqref="C74:C81">
      <formula1>50</formula1>
      <formula2>1200</formula2>
    </dataValidation>
    <dataValidation type="whole" allowBlank="1" showInputMessage="1" showErrorMessage="1" error="Минимальная хорда гнутого фасада R300 - 414mm, максимальная- 424 mm_x000a__x000a_Минимальная хорда вогнутого фасада R300 - 396 mm, максимальная- 414 mm_x000a__x000a_" prompt="Минимальная хорда гнутого фасада R300 - 414mm, максимальная- 424 mm_x000a__x000a_Минимальная хорда вогнутого фасада R300 - 396 mm, максимальная- 414 mm_x000a_" sqref="E59">
      <formula1>396</formula1>
      <formula2>424</formula2>
    </dataValidation>
    <dataValidation type="list" allowBlank="1" showInputMessage="1" showErrorMessage="1" sqref="G59:G68">
      <formula1>IF($H$59="Без патины",Цвет,ЦветПатина)</formula1>
    </dataValidation>
    <dataValidation type="whole" allowBlank="1" showInputMessage="1" showErrorMessage="1" error="Минимальная высота фасада R300 - 100 мм_x000a_Максимальная высота фасада R300 - 1200 мм_x000a_Минимальная высота фасада R600 - 50 мм_x000a_Максимальная высота фасада R600 - 400 мм" promptTitle="Ведите высоту фасада" prompt="Высота фасада R300 - от 100 до 1200 мм_x000a_Высота фасада R600 - от 50 до 400 мм_x000a_" sqref="C59:C68">
      <formula1>50</formula1>
      <formula2>1200</formula2>
    </dataValidation>
    <dataValidation type="list" allowBlank="1" showErrorMessage="1" sqref="G11">
      <formula1>IF(F11="Без патины",Цвет,ЦветПатина)</formula1>
    </dataValidation>
    <dataValidation type="whole" operator="equal" allowBlank="1" showInputMessage="1" showErrorMessage="1" error="Невозможно ввести более шт." sqref="D11:D45">
      <formula1>1</formula1>
    </dataValidation>
    <dataValidation type="list" operator="equal" allowBlank="1" showInputMessage="1" showErrorMessage="1" sqref="E11:E45">
      <formula1>ТИП</formula1>
    </dataValidation>
    <dataValidation type="whole" allowBlank="1" showInputMessage="1" showErrorMessage="1" promptTitle="Введите ширину фасада" prompt="Минимальный рамзер - 20 mm, максимальный - 1200 mm" sqref="C11:C45">
      <formula1>20</formula1>
      <formula2>1200</formula2>
    </dataValidation>
  </dataValidations>
  <hyperlinks>
    <hyperlink ref="I47" location="Заказ!A1" display="Вернуться на верх"/>
    <hyperlink ref="I83" location="Заказ!A1" display="Вернуться на верх"/>
    <hyperlink ref="I124" location="Заказ!A1" display="Вернуться на верх"/>
    <hyperlink ref="I146" location="Заказ!A1" display="Вернуться на верх"/>
    <hyperlink ref="I148" location="Заказ!A1" display="Вернуться на верх"/>
    <hyperlink ref="A3:G5" location="Заказ!G140" display="Внимание! Перед заполнением заказа нажмите сюда для ознакомления с правилами оформления заказа!"/>
    <hyperlink ref="A1:M2" r:id="rId1" display="Компания d’Elito  | BETTER TECH FOR BETTER LIFE!!!  |  order@delito.ru  | www.delito.ru"/>
    <hyperlink ref="A1:L2" r:id="rId2" display="Компания Моер   |   Кухня Вашей мечты   |    moer@moer.ru  | www.moer.ru"/>
  </hyperlinks>
  <pageMargins left="3.937007874015748E-2" right="0.19685039370078741" top="0" bottom="0" header="0" footer="0"/>
  <pageSetup paperSize="9" scale="61" fitToHeight="0" orientation="landscape" r:id="rId3"/>
  <rowBreaks count="1" manualBreakCount="1">
    <brk id="125" max="16383" man="1"/>
  </rowBreaks>
  <colBreaks count="1" manualBreakCount="1">
    <brk id="13" max="1048575" man="1"/>
  </colBreaks>
  <drawing r:id="rId4"/>
  <extLst>
    <ext xmlns:x14="http://schemas.microsoft.com/office/spreadsheetml/2009/9/main" uri="{CCE6A557-97BC-4b89-ADB6-D9C93CAAB3DF}">
      <x14:dataValidations xmlns:xm="http://schemas.microsoft.com/office/excel/2006/main" xWindow="155" yWindow="367" count="5">
        <x14:dataValidation type="list" showInputMessage="1" showErrorMessage="1">
          <x14:formula1>
            <xm:f>massiv!$K$2:$K$3</xm:f>
          </x14:formula1>
          <xm:sqref>M59:M68</xm:sqref>
        </x14:dataValidation>
        <x14:dataValidation type="list" allowBlank="1" showInputMessage="1" showErrorMessage="1">
          <x14:formula1>
            <xm:f>massiv!$X$2:$X$3</xm:f>
          </x14:formula1>
          <xm:sqref>B59:B68</xm:sqref>
        </x14:dataValidation>
        <x14:dataValidation type="list" operator="equal" allowBlank="1" showInputMessage="1" showErrorMessage="1" error="При выборе радиуса R600 торцевая фрезеровка ТОЛЬКО R6!" promptTitle="Торцевая фрезеровка" prompt="При выборе радиуса R600 торцевая фрезеровка ТОЛЬКО R6!">
          <x14:formula1>
            <xm:f>IF(B59=massiv!$X$3,Радиус600,Фрезеровка_торцевая_K)</xm:f>
          </x14:formula1>
          <xm:sqref>L59:L68</xm:sqref>
        </x14:dataValidation>
        <x14:dataValidation type="list" allowBlank="1" showInputMessage="1" showErrorMessage="1" errorTitle="850, 750, 650" error="Для фасада R600 ширина корпуса может быть 850, 750, 650 мм" promptTitle="Введите ширину корпуса для R600" prompt="Для фасада R600 ширина корпуса может быть 850, 750, 650 мм">
          <x14:formula1>
            <xm:f>massiv!$Y$2:$Y$4</xm:f>
          </x14:formula1>
          <xm:sqref>D59:D68</xm:sqref>
        </x14:dataValidation>
        <x14:dataValidation type="whole" allowBlank="1" showInputMessage="1" showErrorMessage="1" errorTitle="Между 50mm и 2750mm" error="Минимальный размер - 50mm, максимальный - 2750mm" promptTitle="Введите высоту фасада" prompt="Минимальный размер - 50mm, максимальный - 2750mm">
          <x14:formula1>
            <xm:f>massiv!AZ$2</xm:f>
          </x14:formula1>
          <x14:formula2>
            <xm:f>massiv!DAV$3</xm:f>
          </x14:formula2>
          <xm:sqref>B11:B45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64"/>
  <sheetViews>
    <sheetView zoomScaleNormal="100" workbookViewId="0">
      <selection activeCell="B1" sqref="B1"/>
    </sheetView>
  </sheetViews>
  <sheetFormatPr defaultRowHeight="15" x14ac:dyDescent="0.25"/>
  <cols>
    <col min="1" max="1" width="24.140625" bestFit="1" customWidth="1"/>
    <col min="2" max="2" width="11.140625" customWidth="1"/>
    <col min="3" max="3" width="51.5703125" style="25" bestFit="1" customWidth="1"/>
    <col min="4" max="4" width="42.42578125" customWidth="1"/>
    <col min="5" max="6" width="16.85546875" customWidth="1"/>
    <col min="7" max="9" width="25.85546875" customWidth="1"/>
    <col min="10" max="10" width="31" bestFit="1" customWidth="1"/>
    <col min="11" max="11" width="10.85546875" customWidth="1"/>
    <col min="12" max="12" width="23.42578125" customWidth="1"/>
    <col min="13" max="13" width="10.42578125" customWidth="1"/>
    <col min="14" max="14" width="24.85546875" customWidth="1"/>
    <col min="15" max="15" width="32.42578125" bestFit="1" customWidth="1"/>
    <col min="16" max="16" width="27.140625" customWidth="1"/>
    <col min="17" max="17" width="15.5703125" customWidth="1"/>
    <col min="18" max="18" width="19" customWidth="1"/>
    <col min="19" max="19" width="16.85546875" customWidth="1"/>
    <col min="20" max="20" width="22.85546875" customWidth="1"/>
    <col min="21" max="21" width="13.42578125" customWidth="1"/>
    <col min="22" max="22" width="14" customWidth="1"/>
    <col min="23" max="23" width="16.42578125" customWidth="1"/>
  </cols>
  <sheetData>
    <row r="1" spans="1:27" ht="30" x14ac:dyDescent="0.25">
      <c r="A1" s="2" t="s">
        <v>19</v>
      </c>
      <c r="B1" s="10" t="s">
        <v>20</v>
      </c>
      <c r="C1" s="9" t="s">
        <v>21</v>
      </c>
      <c r="D1" s="10" t="s">
        <v>96</v>
      </c>
      <c r="E1" s="10" t="s">
        <v>22</v>
      </c>
      <c r="F1" s="10" t="s">
        <v>132</v>
      </c>
      <c r="G1" s="10" t="s">
        <v>107</v>
      </c>
      <c r="H1" s="10" t="s">
        <v>108</v>
      </c>
      <c r="I1" s="10" t="s">
        <v>90</v>
      </c>
      <c r="J1" s="10" t="s">
        <v>117</v>
      </c>
      <c r="K1" s="10" t="s">
        <v>68</v>
      </c>
      <c r="L1" s="10" t="s">
        <v>23</v>
      </c>
      <c r="M1" s="10" t="s">
        <v>65</v>
      </c>
      <c r="N1" s="10" t="s">
        <v>95</v>
      </c>
      <c r="O1" s="10" t="s">
        <v>118</v>
      </c>
      <c r="P1" s="10" t="s">
        <v>79</v>
      </c>
      <c r="Q1" s="9" t="s">
        <v>129</v>
      </c>
      <c r="R1" s="10" t="s">
        <v>130</v>
      </c>
      <c r="S1" s="10" t="s">
        <v>159</v>
      </c>
      <c r="T1" s="10" t="s">
        <v>248</v>
      </c>
      <c r="U1" s="10" t="s">
        <v>251</v>
      </c>
      <c r="V1" s="10" t="s">
        <v>252</v>
      </c>
      <c r="W1" s="10" t="s">
        <v>274</v>
      </c>
      <c r="X1" s="10" t="s">
        <v>282</v>
      </c>
      <c r="Y1" s="29" t="s">
        <v>285</v>
      </c>
      <c r="Z1" s="10" t="s">
        <v>287</v>
      </c>
      <c r="AA1" s="10" t="s">
        <v>288</v>
      </c>
    </row>
    <row r="2" spans="1:27" ht="15" customHeight="1" x14ac:dyDescent="0.25">
      <c r="B2" t="s">
        <v>24</v>
      </c>
      <c r="C2" s="25" t="s">
        <v>400</v>
      </c>
      <c r="D2" t="s">
        <v>82</v>
      </c>
      <c r="E2" t="s">
        <v>25</v>
      </c>
      <c r="F2" t="s">
        <v>25</v>
      </c>
      <c r="G2" t="s">
        <v>97</v>
      </c>
      <c r="H2" t="s">
        <v>109</v>
      </c>
      <c r="I2" t="s">
        <v>25</v>
      </c>
      <c r="J2" t="s">
        <v>25</v>
      </c>
      <c r="K2">
        <v>16</v>
      </c>
      <c r="M2" t="s">
        <v>26</v>
      </c>
      <c r="N2" t="s">
        <v>25</v>
      </c>
      <c r="O2" t="s">
        <v>25</v>
      </c>
      <c r="P2" t="s">
        <v>80</v>
      </c>
      <c r="Q2">
        <v>50</v>
      </c>
      <c r="R2">
        <v>20</v>
      </c>
      <c r="S2" s="19" t="s">
        <v>258</v>
      </c>
      <c r="T2" s="20" t="s">
        <v>249</v>
      </c>
      <c r="V2" s="22" t="s">
        <v>268</v>
      </c>
      <c r="W2" t="s">
        <v>275</v>
      </c>
      <c r="X2" t="s">
        <v>283</v>
      </c>
      <c r="Y2" t="s">
        <v>289</v>
      </c>
      <c r="Z2" t="s">
        <v>286</v>
      </c>
      <c r="AA2">
        <v>830</v>
      </c>
    </row>
    <row r="3" spans="1:27" x14ac:dyDescent="0.25">
      <c r="B3" t="s">
        <v>27</v>
      </c>
      <c r="C3" s="25" t="s">
        <v>406</v>
      </c>
      <c r="D3" t="s">
        <v>83</v>
      </c>
      <c r="E3" t="s">
        <v>120</v>
      </c>
      <c r="F3" t="s">
        <v>45</v>
      </c>
      <c r="G3" t="s">
        <v>98</v>
      </c>
      <c r="H3" t="s">
        <v>337</v>
      </c>
      <c r="I3" t="s">
        <v>91</v>
      </c>
      <c r="J3" t="s">
        <v>91</v>
      </c>
      <c r="K3">
        <v>18</v>
      </c>
      <c r="M3" t="s">
        <v>28</v>
      </c>
      <c r="N3" t="s">
        <v>116</v>
      </c>
      <c r="O3" t="s">
        <v>92</v>
      </c>
      <c r="P3" t="s">
        <v>81</v>
      </c>
      <c r="Q3">
        <v>2750</v>
      </c>
      <c r="R3">
        <v>1200</v>
      </c>
      <c r="S3" t="s">
        <v>136</v>
      </c>
      <c r="T3" s="20" t="s">
        <v>259</v>
      </c>
      <c r="V3" t="s">
        <v>253</v>
      </c>
      <c r="W3" t="s">
        <v>276</v>
      </c>
      <c r="X3" t="s">
        <v>284</v>
      </c>
      <c r="Y3" t="s">
        <v>290</v>
      </c>
      <c r="AA3">
        <v>730</v>
      </c>
    </row>
    <row r="4" spans="1:27" x14ac:dyDescent="0.25">
      <c r="B4" t="s">
        <v>29</v>
      </c>
      <c r="C4" s="25" t="s">
        <v>401</v>
      </c>
      <c r="D4" t="s">
        <v>84</v>
      </c>
      <c r="E4" t="s">
        <v>121</v>
      </c>
      <c r="F4" t="s">
        <v>46</v>
      </c>
      <c r="G4" t="s">
        <v>131</v>
      </c>
      <c r="H4" t="s">
        <v>338</v>
      </c>
      <c r="I4" t="s">
        <v>92</v>
      </c>
      <c r="J4" t="s">
        <v>92</v>
      </c>
      <c r="K4">
        <v>10</v>
      </c>
      <c r="N4" t="s">
        <v>92</v>
      </c>
      <c r="O4" t="s">
        <v>93</v>
      </c>
      <c r="S4" t="s">
        <v>137</v>
      </c>
      <c r="T4" s="20" t="s">
        <v>260</v>
      </c>
      <c r="V4" t="s">
        <v>254</v>
      </c>
      <c r="Y4" t="s">
        <v>291</v>
      </c>
      <c r="AA4">
        <v>630</v>
      </c>
    </row>
    <row r="5" spans="1:27" x14ac:dyDescent="0.25">
      <c r="C5" s="25" t="s">
        <v>654</v>
      </c>
      <c r="D5" t="s">
        <v>327</v>
      </c>
      <c r="E5" t="s">
        <v>122</v>
      </c>
      <c r="F5" t="s">
        <v>47</v>
      </c>
      <c r="G5" t="s">
        <v>99</v>
      </c>
      <c r="H5" t="s">
        <v>277</v>
      </c>
      <c r="I5" t="s">
        <v>116</v>
      </c>
      <c r="J5" t="s">
        <v>93</v>
      </c>
      <c r="K5">
        <v>22</v>
      </c>
      <c r="N5" t="s">
        <v>93</v>
      </c>
      <c r="O5" t="s">
        <v>116</v>
      </c>
      <c r="S5" t="s">
        <v>138</v>
      </c>
      <c r="T5" s="20" t="s">
        <v>261</v>
      </c>
      <c r="V5" t="s">
        <v>255</v>
      </c>
    </row>
    <row r="6" spans="1:27" x14ac:dyDescent="0.25">
      <c r="C6" s="25" t="s">
        <v>407</v>
      </c>
      <c r="D6" t="s">
        <v>85</v>
      </c>
      <c r="E6" t="s">
        <v>123</v>
      </c>
      <c r="F6" t="s">
        <v>48</v>
      </c>
      <c r="G6" t="s">
        <v>100</v>
      </c>
      <c r="H6" t="s">
        <v>397</v>
      </c>
      <c r="I6" t="s">
        <v>93</v>
      </c>
      <c r="J6" t="s">
        <v>369</v>
      </c>
      <c r="K6" s="20" t="s">
        <v>278</v>
      </c>
      <c r="S6" t="s">
        <v>139</v>
      </c>
      <c r="T6" s="20" t="s">
        <v>262</v>
      </c>
      <c r="V6" t="s">
        <v>256</v>
      </c>
    </row>
    <row r="7" spans="1:27" x14ac:dyDescent="0.25">
      <c r="C7" s="25" t="s">
        <v>410</v>
      </c>
      <c r="D7" t="s">
        <v>86</v>
      </c>
      <c r="E7" t="s">
        <v>30</v>
      </c>
      <c r="F7" t="s">
        <v>49</v>
      </c>
      <c r="G7" t="s">
        <v>101</v>
      </c>
      <c r="H7" t="s">
        <v>110</v>
      </c>
      <c r="I7" t="s">
        <v>369</v>
      </c>
      <c r="J7" t="s">
        <v>94</v>
      </c>
      <c r="K7" s="20" t="s">
        <v>394</v>
      </c>
      <c r="S7" t="s">
        <v>140</v>
      </c>
      <c r="T7" s="21" t="s">
        <v>263</v>
      </c>
    </row>
    <row r="8" spans="1:27" x14ac:dyDescent="0.25">
      <c r="C8" s="25" t="s">
        <v>409</v>
      </c>
      <c r="D8" t="s">
        <v>124</v>
      </c>
      <c r="E8" t="s">
        <v>396</v>
      </c>
      <c r="F8" t="s">
        <v>50</v>
      </c>
      <c r="G8" t="s">
        <v>103</v>
      </c>
      <c r="H8" t="s">
        <v>339</v>
      </c>
      <c r="I8" t="s">
        <v>94</v>
      </c>
      <c r="J8" t="s">
        <v>392</v>
      </c>
      <c r="S8" t="s">
        <v>141</v>
      </c>
      <c r="T8" s="21" t="s">
        <v>265</v>
      </c>
    </row>
    <row r="9" spans="1:27" x14ac:dyDescent="0.25">
      <c r="C9" s="25" t="s">
        <v>411</v>
      </c>
      <c r="D9" t="s">
        <v>125</v>
      </c>
      <c r="E9" t="s">
        <v>31</v>
      </c>
      <c r="F9" t="s">
        <v>51</v>
      </c>
      <c r="G9" t="s">
        <v>104</v>
      </c>
      <c r="H9" t="s">
        <v>111</v>
      </c>
      <c r="I9" t="s">
        <v>392</v>
      </c>
      <c r="J9" t="s">
        <v>116</v>
      </c>
      <c r="S9" t="s">
        <v>142</v>
      </c>
      <c r="T9" s="21" t="s">
        <v>264</v>
      </c>
    </row>
    <row r="10" spans="1:27" x14ac:dyDescent="0.25">
      <c r="C10" s="25" t="s">
        <v>402</v>
      </c>
      <c r="D10" t="s">
        <v>87</v>
      </c>
      <c r="E10" t="s">
        <v>32</v>
      </c>
      <c r="F10" t="s">
        <v>52</v>
      </c>
      <c r="G10" t="s">
        <v>105</v>
      </c>
      <c r="H10" t="s">
        <v>112</v>
      </c>
      <c r="I10" t="s">
        <v>133</v>
      </c>
      <c r="S10" t="s">
        <v>143</v>
      </c>
      <c r="T10" s="21" t="s">
        <v>266</v>
      </c>
    </row>
    <row r="11" spans="1:27" ht="30" x14ac:dyDescent="0.25">
      <c r="C11" s="25" t="s">
        <v>403</v>
      </c>
      <c r="D11" t="s">
        <v>313</v>
      </c>
      <c r="E11" t="s">
        <v>33</v>
      </c>
      <c r="F11" t="s">
        <v>53</v>
      </c>
      <c r="G11" t="s">
        <v>106</v>
      </c>
      <c r="H11" t="s">
        <v>393</v>
      </c>
      <c r="S11" t="s">
        <v>144</v>
      </c>
      <c r="T11" s="111" t="s">
        <v>316</v>
      </c>
    </row>
    <row r="12" spans="1:27" x14ac:dyDescent="0.25">
      <c r="C12" s="25" t="s">
        <v>399</v>
      </c>
      <c r="E12" t="s">
        <v>34</v>
      </c>
      <c r="F12" t="s">
        <v>54</v>
      </c>
      <c r="G12" t="s">
        <v>314</v>
      </c>
      <c r="H12" t="s">
        <v>113</v>
      </c>
      <c r="T12" s="111"/>
    </row>
    <row r="13" spans="1:27" ht="30" x14ac:dyDescent="0.25">
      <c r="C13" s="25" t="s">
        <v>412</v>
      </c>
      <c r="E13" t="s">
        <v>35</v>
      </c>
      <c r="F13" t="s">
        <v>55</v>
      </c>
      <c r="G13" t="s">
        <v>325</v>
      </c>
      <c r="H13" t="s">
        <v>114</v>
      </c>
      <c r="S13" t="s">
        <v>145</v>
      </c>
      <c r="T13" s="111" t="s">
        <v>317</v>
      </c>
    </row>
    <row r="14" spans="1:27" ht="30" x14ac:dyDescent="0.25">
      <c r="C14" s="25" t="s">
        <v>413</v>
      </c>
      <c r="E14" t="s">
        <v>36</v>
      </c>
      <c r="F14" t="s">
        <v>56</v>
      </c>
      <c r="G14" t="s">
        <v>334</v>
      </c>
      <c r="S14" t="s">
        <v>146</v>
      </c>
      <c r="T14" s="111" t="s">
        <v>318</v>
      </c>
    </row>
    <row r="15" spans="1:27" ht="30" x14ac:dyDescent="0.25">
      <c r="C15" s="25" t="s">
        <v>414</v>
      </c>
      <c r="E15" t="s">
        <v>37</v>
      </c>
      <c r="F15" t="s">
        <v>57</v>
      </c>
      <c r="S15" t="s">
        <v>147</v>
      </c>
      <c r="T15" s="111" t="s">
        <v>319</v>
      </c>
    </row>
    <row r="16" spans="1:27" ht="30" x14ac:dyDescent="0.25">
      <c r="C16" s="25" t="s">
        <v>415</v>
      </c>
      <c r="E16" t="s">
        <v>38</v>
      </c>
      <c r="F16" t="s">
        <v>58</v>
      </c>
      <c r="S16" t="s">
        <v>148</v>
      </c>
      <c r="T16" s="111" t="s">
        <v>320</v>
      </c>
    </row>
    <row r="17" spans="3:20" ht="30" x14ac:dyDescent="0.25">
      <c r="C17" s="25" t="s">
        <v>416</v>
      </c>
      <c r="E17" t="s">
        <v>39</v>
      </c>
      <c r="F17" t="s">
        <v>59</v>
      </c>
      <c r="S17" t="s">
        <v>149</v>
      </c>
      <c r="T17" s="111" t="s">
        <v>321</v>
      </c>
    </row>
    <row r="18" spans="3:20" ht="30" x14ac:dyDescent="0.25">
      <c r="C18" s="25" t="s">
        <v>417</v>
      </c>
      <c r="E18" t="s">
        <v>40</v>
      </c>
      <c r="F18" t="s">
        <v>60</v>
      </c>
      <c r="S18" t="s">
        <v>150</v>
      </c>
      <c r="T18" s="111" t="s">
        <v>322</v>
      </c>
    </row>
    <row r="19" spans="3:20" ht="30" x14ac:dyDescent="0.25">
      <c r="C19" s="25" t="s">
        <v>418</v>
      </c>
      <c r="E19" t="s">
        <v>41</v>
      </c>
      <c r="F19" t="s">
        <v>61</v>
      </c>
      <c r="S19" t="s">
        <v>151</v>
      </c>
      <c r="T19" s="111" t="s">
        <v>323</v>
      </c>
    </row>
    <row r="20" spans="3:20" ht="30" x14ac:dyDescent="0.25">
      <c r="C20" s="25" t="s">
        <v>408</v>
      </c>
      <c r="E20" t="s">
        <v>42</v>
      </c>
      <c r="F20" t="s">
        <v>62</v>
      </c>
      <c r="S20" t="s">
        <v>152</v>
      </c>
      <c r="T20" s="111" t="s">
        <v>324</v>
      </c>
    </row>
    <row r="21" spans="3:20" x14ac:dyDescent="0.25">
      <c r="C21" s="25" t="s">
        <v>405</v>
      </c>
      <c r="E21" t="s">
        <v>43</v>
      </c>
      <c r="F21" t="s">
        <v>63</v>
      </c>
      <c r="S21" t="s">
        <v>153</v>
      </c>
      <c r="T21" s="112" t="s">
        <v>267</v>
      </c>
    </row>
    <row r="22" spans="3:20" x14ac:dyDescent="0.25">
      <c r="C22" s="25" t="s">
        <v>419</v>
      </c>
      <c r="E22" t="s">
        <v>44</v>
      </c>
      <c r="F22" t="s">
        <v>315</v>
      </c>
      <c r="S22" t="s">
        <v>154</v>
      </c>
    </row>
    <row r="23" spans="3:20" x14ac:dyDescent="0.25">
      <c r="C23" s="25" t="s">
        <v>420</v>
      </c>
      <c r="E23" t="s">
        <v>270</v>
      </c>
      <c r="F23" t="s">
        <v>333</v>
      </c>
      <c r="S23" t="s">
        <v>155</v>
      </c>
    </row>
    <row r="24" spans="3:20" x14ac:dyDescent="0.25">
      <c r="C24" s="25" t="s">
        <v>421</v>
      </c>
      <c r="E24" t="s">
        <v>271</v>
      </c>
      <c r="F24" t="s">
        <v>357</v>
      </c>
      <c r="S24" t="s">
        <v>156</v>
      </c>
    </row>
    <row r="25" spans="3:20" x14ac:dyDescent="0.25">
      <c r="C25" s="25" t="s">
        <v>404</v>
      </c>
      <c r="E25" t="s">
        <v>269</v>
      </c>
      <c r="S25" t="s">
        <v>157</v>
      </c>
    </row>
    <row r="26" spans="3:20" x14ac:dyDescent="0.25">
      <c r="C26" s="25" t="s">
        <v>437</v>
      </c>
      <c r="E26" t="s">
        <v>272</v>
      </c>
      <c r="S26" t="s">
        <v>158</v>
      </c>
    </row>
    <row r="27" spans="3:20" x14ac:dyDescent="0.25">
      <c r="C27" s="25" t="s">
        <v>422</v>
      </c>
      <c r="E27" t="s">
        <v>326</v>
      </c>
      <c r="S27" t="s">
        <v>160</v>
      </c>
    </row>
    <row r="28" spans="3:20" x14ac:dyDescent="0.25">
      <c r="C28" s="25" t="s">
        <v>453</v>
      </c>
      <c r="E28" t="s">
        <v>331</v>
      </c>
      <c r="S28" t="s">
        <v>161</v>
      </c>
    </row>
    <row r="29" spans="3:20" x14ac:dyDescent="0.25">
      <c r="C29" s="25" t="s">
        <v>425</v>
      </c>
      <c r="E29" t="s">
        <v>332</v>
      </c>
      <c r="S29" t="s">
        <v>162</v>
      </c>
    </row>
    <row r="30" spans="3:20" x14ac:dyDescent="0.25">
      <c r="C30" s="25" t="s">
        <v>435</v>
      </c>
      <c r="E30" t="s">
        <v>335</v>
      </c>
      <c r="S30" t="s">
        <v>163</v>
      </c>
    </row>
    <row r="31" spans="3:20" x14ac:dyDescent="0.25">
      <c r="C31" s="25" t="s">
        <v>438</v>
      </c>
      <c r="E31" t="s">
        <v>340</v>
      </c>
      <c r="S31" t="s">
        <v>164</v>
      </c>
    </row>
    <row r="32" spans="3:20" x14ac:dyDescent="0.25">
      <c r="C32" s="25" t="s">
        <v>439</v>
      </c>
      <c r="E32" t="s">
        <v>341</v>
      </c>
      <c r="S32" t="s">
        <v>165</v>
      </c>
    </row>
    <row r="33" spans="3:19" x14ac:dyDescent="0.25">
      <c r="C33" s="25" t="s">
        <v>454</v>
      </c>
      <c r="E33" t="s">
        <v>342</v>
      </c>
      <c r="S33" t="s">
        <v>166</v>
      </c>
    </row>
    <row r="34" spans="3:19" x14ac:dyDescent="0.25">
      <c r="C34" s="25" t="s">
        <v>423</v>
      </c>
      <c r="E34" t="s">
        <v>343</v>
      </c>
      <c r="S34" t="s">
        <v>167</v>
      </c>
    </row>
    <row r="35" spans="3:19" x14ac:dyDescent="0.25">
      <c r="C35" s="25" t="s">
        <v>442</v>
      </c>
      <c r="E35" t="s">
        <v>344</v>
      </c>
      <c r="S35" t="s">
        <v>168</v>
      </c>
    </row>
    <row r="36" spans="3:19" x14ac:dyDescent="0.25">
      <c r="C36" s="25" t="s">
        <v>426</v>
      </c>
      <c r="E36" t="s">
        <v>345</v>
      </c>
      <c r="S36" t="s">
        <v>169</v>
      </c>
    </row>
    <row r="37" spans="3:19" x14ac:dyDescent="0.25">
      <c r="C37" s="25" t="s">
        <v>440</v>
      </c>
      <c r="E37" t="s">
        <v>346</v>
      </c>
      <c r="S37" t="s">
        <v>170</v>
      </c>
    </row>
    <row r="38" spans="3:19" x14ac:dyDescent="0.25">
      <c r="C38" s="25" t="s">
        <v>427</v>
      </c>
      <c r="E38" t="s">
        <v>347</v>
      </c>
      <c r="S38" t="s">
        <v>171</v>
      </c>
    </row>
    <row r="39" spans="3:19" x14ac:dyDescent="0.25">
      <c r="C39" s="25" t="s">
        <v>456</v>
      </c>
      <c r="E39" t="s">
        <v>348</v>
      </c>
      <c r="S39" t="s">
        <v>172</v>
      </c>
    </row>
    <row r="40" spans="3:19" x14ac:dyDescent="0.25">
      <c r="C40" s="25" t="s">
        <v>441</v>
      </c>
      <c r="E40" t="s">
        <v>349</v>
      </c>
      <c r="S40" t="s">
        <v>173</v>
      </c>
    </row>
    <row r="41" spans="3:19" x14ac:dyDescent="0.25">
      <c r="C41" s="25" t="s">
        <v>428</v>
      </c>
      <c r="E41" t="s">
        <v>350</v>
      </c>
      <c r="S41" t="s">
        <v>174</v>
      </c>
    </row>
    <row r="42" spans="3:19" x14ac:dyDescent="0.25">
      <c r="C42" s="25" t="s">
        <v>443</v>
      </c>
      <c r="E42" t="s">
        <v>351</v>
      </c>
      <c r="S42" t="s">
        <v>175</v>
      </c>
    </row>
    <row r="43" spans="3:19" x14ac:dyDescent="0.25">
      <c r="C43" s="25" t="s">
        <v>436</v>
      </c>
      <c r="E43" t="s">
        <v>352</v>
      </c>
      <c r="S43" t="s">
        <v>176</v>
      </c>
    </row>
    <row r="44" spans="3:19" x14ac:dyDescent="0.25">
      <c r="C44" s="25" t="s">
        <v>447</v>
      </c>
      <c r="E44" t="s">
        <v>353</v>
      </c>
      <c r="S44" t="s">
        <v>177</v>
      </c>
    </row>
    <row r="45" spans="3:19" x14ac:dyDescent="0.25">
      <c r="C45" s="25" t="s">
        <v>455</v>
      </c>
      <c r="E45" t="s">
        <v>354</v>
      </c>
      <c r="S45" t="s">
        <v>178</v>
      </c>
    </row>
    <row r="46" spans="3:19" x14ac:dyDescent="0.25">
      <c r="C46" s="25" t="s">
        <v>429</v>
      </c>
      <c r="E46" t="s">
        <v>355</v>
      </c>
      <c r="S46" t="s">
        <v>179</v>
      </c>
    </row>
    <row r="47" spans="3:19" x14ac:dyDescent="0.25">
      <c r="C47" s="25" t="s">
        <v>444</v>
      </c>
      <c r="E47" t="s">
        <v>356</v>
      </c>
      <c r="S47" t="s">
        <v>180</v>
      </c>
    </row>
    <row r="48" spans="3:19" x14ac:dyDescent="0.25">
      <c r="C48" s="25" t="s">
        <v>660</v>
      </c>
      <c r="E48" t="s">
        <v>358</v>
      </c>
      <c r="S48" t="s">
        <v>181</v>
      </c>
    </row>
    <row r="49" spans="3:19" x14ac:dyDescent="0.25">
      <c r="C49" s="25" t="s">
        <v>661</v>
      </c>
      <c r="E49" t="s">
        <v>359</v>
      </c>
      <c r="S49" t="s">
        <v>182</v>
      </c>
    </row>
    <row r="50" spans="3:19" x14ac:dyDescent="0.25">
      <c r="C50" s="25" t="s">
        <v>450</v>
      </c>
      <c r="E50" t="s">
        <v>360</v>
      </c>
      <c r="S50" t="s">
        <v>183</v>
      </c>
    </row>
    <row r="51" spans="3:19" x14ac:dyDescent="0.25">
      <c r="C51" s="25" t="s">
        <v>451</v>
      </c>
      <c r="E51" t="s">
        <v>361</v>
      </c>
      <c r="S51" t="s">
        <v>184</v>
      </c>
    </row>
    <row r="52" spans="3:19" x14ac:dyDescent="0.25">
      <c r="C52" s="25" t="s">
        <v>430</v>
      </c>
      <c r="E52" t="s">
        <v>362</v>
      </c>
      <c r="S52" t="s">
        <v>185</v>
      </c>
    </row>
    <row r="53" spans="3:19" x14ac:dyDescent="0.25">
      <c r="C53" s="25" t="s">
        <v>445</v>
      </c>
      <c r="E53" t="s">
        <v>363</v>
      </c>
      <c r="S53" t="s">
        <v>186</v>
      </c>
    </row>
    <row r="54" spans="3:19" x14ac:dyDescent="0.25">
      <c r="C54" s="25" t="s">
        <v>431</v>
      </c>
      <c r="E54" t="s">
        <v>364</v>
      </c>
      <c r="S54" t="s">
        <v>187</v>
      </c>
    </row>
    <row r="55" spans="3:19" x14ac:dyDescent="0.25">
      <c r="C55" s="25" t="s">
        <v>452</v>
      </c>
      <c r="E55" t="s">
        <v>365</v>
      </c>
      <c r="S55" t="s">
        <v>188</v>
      </c>
    </row>
    <row r="56" spans="3:19" x14ac:dyDescent="0.25">
      <c r="C56" s="25" t="s">
        <v>448</v>
      </c>
      <c r="E56" t="s">
        <v>366</v>
      </c>
      <c r="S56" t="s">
        <v>189</v>
      </c>
    </row>
    <row r="57" spans="3:19" x14ac:dyDescent="0.25">
      <c r="C57" s="25" t="s">
        <v>432</v>
      </c>
      <c r="E57" t="s">
        <v>367</v>
      </c>
      <c r="L57" t="e">
        <f>IF(massiv!X3,massiv!N4,massiv!N4)</f>
        <v>#VALUE!</v>
      </c>
      <c r="S57" t="s">
        <v>190</v>
      </c>
    </row>
    <row r="58" spans="3:19" x14ac:dyDescent="0.25">
      <c r="C58" s="25" t="s">
        <v>446</v>
      </c>
      <c r="E58" t="s">
        <v>368</v>
      </c>
      <c r="S58" t="s">
        <v>191</v>
      </c>
    </row>
    <row r="59" spans="3:19" x14ac:dyDescent="0.25">
      <c r="C59" s="25" t="s">
        <v>433</v>
      </c>
      <c r="E59" t="s">
        <v>370</v>
      </c>
      <c r="S59" t="s">
        <v>192</v>
      </c>
    </row>
    <row r="60" spans="3:19" x14ac:dyDescent="0.25">
      <c r="C60" s="25" t="s">
        <v>449</v>
      </c>
      <c r="E60" t="s">
        <v>371</v>
      </c>
      <c r="S60" t="s">
        <v>193</v>
      </c>
    </row>
    <row r="61" spans="3:19" x14ac:dyDescent="0.25">
      <c r="C61" s="25" t="s">
        <v>434</v>
      </c>
      <c r="E61" t="s">
        <v>372</v>
      </c>
      <c r="S61" t="s">
        <v>194</v>
      </c>
    </row>
    <row r="62" spans="3:19" x14ac:dyDescent="0.25">
      <c r="C62" s="25" t="s">
        <v>424</v>
      </c>
      <c r="E62" t="s">
        <v>395</v>
      </c>
      <c r="S62" t="s">
        <v>195</v>
      </c>
    </row>
    <row r="63" spans="3:19" x14ac:dyDescent="0.25">
      <c r="C63" s="25" t="s">
        <v>472</v>
      </c>
      <c r="E63" t="s">
        <v>398</v>
      </c>
      <c r="S63" t="s">
        <v>197</v>
      </c>
    </row>
    <row r="64" spans="3:19" x14ac:dyDescent="0.25">
      <c r="C64" s="25" t="s">
        <v>457</v>
      </c>
      <c r="E64" t="s">
        <v>45</v>
      </c>
      <c r="S64" t="s">
        <v>198</v>
      </c>
    </row>
    <row r="65" spans="3:19" x14ac:dyDescent="0.25">
      <c r="C65" s="25" t="s">
        <v>461</v>
      </c>
      <c r="E65" t="s">
        <v>46</v>
      </c>
      <c r="S65" t="s">
        <v>199</v>
      </c>
    </row>
    <row r="66" spans="3:19" x14ac:dyDescent="0.25">
      <c r="C66" s="25" t="s">
        <v>458</v>
      </c>
      <c r="E66" t="s">
        <v>47</v>
      </c>
      <c r="S66" t="s">
        <v>200</v>
      </c>
    </row>
    <row r="67" spans="3:19" x14ac:dyDescent="0.25">
      <c r="C67" s="25" t="s">
        <v>459</v>
      </c>
      <c r="E67" t="s">
        <v>48</v>
      </c>
      <c r="S67" t="s">
        <v>201</v>
      </c>
    </row>
    <row r="68" spans="3:19" x14ac:dyDescent="0.25">
      <c r="C68" s="25" t="s">
        <v>467</v>
      </c>
      <c r="E68" t="s">
        <v>49</v>
      </c>
      <c r="S68" t="s">
        <v>202</v>
      </c>
    </row>
    <row r="69" spans="3:19" x14ac:dyDescent="0.25">
      <c r="C69" s="25" t="s">
        <v>470</v>
      </c>
      <c r="E69" t="s">
        <v>50</v>
      </c>
      <c r="S69" t="s">
        <v>196</v>
      </c>
    </row>
    <row r="70" spans="3:19" x14ac:dyDescent="0.25">
      <c r="C70" s="25" t="s">
        <v>474</v>
      </c>
      <c r="E70" t="s">
        <v>51</v>
      </c>
      <c r="S70" t="s">
        <v>203</v>
      </c>
    </row>
    <row r="71" spans="3:19" x14ac:dyDescent="0.25">
      <c r="C71" s="25" t="s">
        <v>468</v>
      </c>
      <c r="E71" t="s">
        <v>52</v>
      </c>
      <c r="S71" t="s">
        <v>204</v>
      </c>
    </row>
    <row r="72" spans="3:19" x14ac:dyDescent="0.25">
      <c r="C72" s="25" t="s">
        <v>469</v>
      </c>
      <c r="E72" t="s">
        <v>53</v>
      </c>
      <c r="S72" t="s">
        <v>205</v>
      </c>
    </row>
    <row r="73" spans="3:19" ht="15" customHeight="1" x14ac:dyDescent="0.25">
      <c r="C73" s="25" t="s">
        <v>462</v>
      </c>
      <c r="E73" t="s">
        <v>54</v>
      </c>
      <c r="S73" t="s">
        <v>206</v>
      </c>
    </row>
    <row r="74" spans="3:19" x14ac:dyDescent="0.25">
      <c r="C74" s="25" t="s">
        <v>475</v>
      </c>
      <c r="E74" t="s">
        <v>55</v>
      </c>
      <c r="S74" t="s">
        <v>207</v>
      </c>
    </row>
    <row r="75" spans="3:19" x14ac:dyDescent="0.25">
      <c r="C75" s="25" t="s">
        <v>471</v>
      </c>
      <c r="E75" t="s">
        <v>56</v>
      </c>
      <c r="S75" t="s">
        <v>208</v>
      </c>
    </row>
    <row r="76" spans="3:19" ht="15" customHeight="1" x14ac:dyDescent="0.25">
      <c r="C76" s="25" t="s">
        <v>662</v>
      </c>
      <c r="E76" t="s">
        <v>57</v>
      </c>
      <c r="S76" t="s">
        <v>209</v>
      </c>
    </row>
    <row r="77" spans="3:19" x14ac:dyDescent="0.25">
      <c r="C77" s="25" t="s">
        <v>463</v>
      </c>
      <c r="E77" t="s">
        <v>58</v>
      </c>
      <c r="S77" t="s">
        <v>210</v>
      </c>
    </row>
    <row r="78" spans="3:19" x14ac:dyDescent="0.25">
      <c r="C78" s="25" t="s">
        <v>460</v>
      </c>
      <c r="E78" t="s">
        <v>59</v>
      </c>
      <c r="S78" t="s">
        <v>211</v>
      </c>
    </row>
    <row r="79" spans="3:19" x14ac:dyDescent="0.25">
      <c r="C79" s="25" t="s">
        <v>473</v>
      </c>
      <c r="E79" t="s">
        <v>60</v>
      </c>
      <c r="S79" t="s">
        <v>212</v>
      </c>
    </row>
    <row r="80" spans="3:19" x14ac:dyDescent="0.25">
      <c r="C80" s="25" t="s">
        <v>464</v>
      </c>
      <c r="E80" t="s">
        <v>61</v>
      </c>
      <c r="S80" t="s">
        <v>213</v>
      </c>
    </row>
    <row r="81" spans="3:19" ht="15" customHeight="1" x14ac:dyDescent="0.25">
      <c r="C81" s="25" t="s">
        <v>465</v>
      </c>
      <c r="E81" t="s">
        <v>62</v>
      </c>
      <c r="S81" t="s">
        <v>214</v>
      </c>
    </row>
    <row r="82" spans="3:19" x14ac:dyDescent="0.25">
      <c r="C82" s="25" t="s">
        <v>466</v>
      </c>
      <c r="E82" t="s">
        <v>315</v>
      </c>
      <c r="S82" t="s">
        <v>215</v>
      </c>
    </row>
    <row r="83" spans="3:19" x14ac:dyDescent="0.25">
      <c r="C83" s="25" t="s">
        <v>493</v>
      </c>
      <c r="E83" t="s">
        <v>333</v>
      </c>
      <c r="S83" t="s">
        <v>216</v>
      </c>
    </row>
    <row r="84" spans="3:19" x14ac:dyDescent="0.25">
      <c r="C84" s="25" t="s">
        <v>494</v>
      </c>
      <c r="E84" t="s">
        <v>357</v>
      </c>
      <c r="S84" t="s">
        <v>217</v>
      </c>
    </row>
    <row r="85" spans="3:19" x14ac:dyDescent="0.25">
      <c r="C85" s="25" t="s">
        <v>482</v>
      </c>
      <c r="E85" t="s">
        <v>97</v>
      </c>
      <c r="S85" t="s">
        <v>218</v>
      </c>
    </row>
    <row r="86" spans="3:19" x14ac:dyDescent="0.25">
      <c r="C86" s="25" t="s">
        <v>476</v>
      </c>
      <c r="E86" t="s">
        <v>98</v>
      </c>
      <c r="S86" t="s">
        <v>219</v>
      </c>
    </row>
    <row r="87" spans="3:19" x14ac:dyDescent="0.25">
      <c r="C87" s="25" t="s">
        <v>477</v>
      </c>
      <c r="E87" t="s">
        <v>131</v>
      </c>
      <c r="S87" t="s">
        <v>220</v>
      </c>
    </row>
    <row r="88" spans="3:19" x14ac:dyDescent="0.25">
      <c r="C88" s="25" t="s">
        <v>478</v>
      </c>
      <c r="E88" t="s">
        <v>99</v>
      </c>
      <c r="S88" t="s">
        <v>221</v>
      </c>
    </row>
    <row r="89" spans="3:19" ht="15" customHeight="1" x14ac:dyDescent="0.25">
      <c r="C89" s="25" t="s">
        <v>479</v>
      </c>
      <c r="E89" t="s">
        <v>100</v>
      </c>
      <c r="S89" t="s">
        <v>222</v>
      </c>
    </row>
    <row r="90" spans="3:19" x14ac:dyDescent="0.25">
      <c r="C90" s="25" t="s">
        <v>480</v>
      </c>
      <c r="E90" t="s">
        <v>101</v>
      </c>
      <c r="S90" t="s">
        <v>223</v>
      </c>
    </row>
    <row r="91" spans="3:19" ht="15" customHeight="1" x14ac:dyDescent="0.25">
      <c r="C91" s="25" t="s">
        <v>481</v>
      </c>
      <c r="E91" t="s">
        <v>102</v>
      </c>
      <c r="S91" t="s">
        <v>224</v>
      </c>
    </row>
    <row r="92" spans="3:19" x14ac:dyDescent="0.25">
      <c r="C92" s="25" t="s">
        <v>483</v>
      </c>
      <c r="E92" t="s">
        <v>103</v>
      </c>
      <c r="S92" t="s">
        <v>225</v>
      </c>
    </row>
    <row r="93" spans="3:19" ht="15" customHeight="1" x14ac:dyDescent="0.25">
      <c r="C93" s="25" t="s">
        <v>484</v>
      </c>
      <c r="E93" t="s">
        <v>104</v>
      </c>
      <c r="S93" t="s">
        <v>226</v>
      </c>
    </row>
    <row r="94" spans="3:19" x14ac:dyDescent="0.25">
      <c r="C94" s="25" t="s">
        <v>485</v>
      </c>
      <c r="E94" t="s">
        <v>106</v>
      </c>
      <c r="S94" t="s">
        <v>227</v>
      </c>
    </row>
    <row r="95" spans="3:19" x14ac:dyDescent="0.25">
      <c r="C95" s="25" t="s">
        <v>486</v>
      </c>
      <c r="E95" t="s">
        <v>314</v>
      </c>
      <c r="S95" t="s">
        <v>228</v>
      </c>
    </row>
    <row r="96" spans="3:19" x14ac:dyDescent="0.25">
      <c r="C96" s="25" t="s">
        <v>489</v>
      </c>
      <c r="E96" t="s">
        <v>325</v>
      </c>
      <c r="S96" t="s">
        <v>229</v>
      </c>
    </row>
    <row r="97" spans="3:19" x14ac:dyDescent="0.25">
      <c r="C97" s="25" t="s">
        <v>490</v>
      </c>
      <c r="E97" t="s">
        <v>334</v>
      </c>
      <c r="S97" t="s">
        <v>230</v>
      </c>
    </row>
    <row r="98" spans="3:19" ht="15" customHeight="1" x14ac:dyDescent="0.25">
      <c r="C98" s="25" t="s">
        <v>491</v>
      </c>
      <c r="E98" t="s">
        <v>328</v>
      </c>
      <c r="S98" t="s">
        <v>231</v>
      </c>
    </row>
    <row r="99" spans="3:19" x14ac:dyDescent="0.25">
      <c r="C99" s="25" t="s">
        <v>487</v>
      </c>
      <c r="E99" t="s">
        <v>329</v>
      </c>
      <c r="S99" t="s">
        <v>232</v>
      </c>
    </row>
    <row r="100" spans="3:19" x14ac:dyDescent="0.25">
      <c r="C100" s="25" t="s">
        <v>492</v>
      </c>
      <c r="E100" t="s">
        <v>330</v>
      </c>
      <c r="S100" t="s">
        <v>233</v>
      </c>
    </row>
    <row r="101" spans="3:19" x14ac:dyDescent="0.25">
      <c r="C101" s="25" t="s">
        <v>488</v>
      </c>
      <c r="E101" t="s">
        <v>373</v>
      </c>
      <c r="S101" t="s">
        <v>234</v>
      </c>
    </row>
    <row r="102" spans="3:19" x14ac:dyDescent="0.25">
      <c r="C102" s="25" t="s">
        <v>509</v>
      </c>
      <c r="E102" t="s">
        <v>374</v>
      </c>
      <c r="S102" t="s">
        <v>235</v>
      </c>
    </row>
    <row r="103" spans="3:19" x14ac:dyDescent="0.25">
      <c r="C103" s="25" t="s">
        <v>510</v>
      </c>
      <c r="E103" t="s">
        <v>375</v>
      </c>
      <c r="S103" t="s">
        <v>236</v>
      </c>
    </row>
    <row r="104" spans="3:19" x14ac:dyDescent="0.25">
      <c r="C104" s="25" t="s">
        <v>522</v>
      </c>
      <c r="E104" t="s">
        <v>376</v>
      </c>
      <c r="S104" t="s">
        <v>237</v>
      </c>
    </row>
    <row r="105" spans="3:19" x14ac:dyDescent="0.25">
      <c r="C105" s="25" t="s">
        <v>495</v>
      </c>
      <c r="E105" t="s">
        <v>377</v>
      </c>
      <c r="S105" t="s">
        <v>238</v>
      </c>
    </row>
    <row r="106" spans="3:19" x14ac:dyDescent="0.25">
      <c r="C106" s="25" t="s">
        <v>517</v>
      </c>
      <c r="E106" t="s">
        <v>378</v>
      </c>
      <c r="S106" t="s">
        <v>239</v>
      </c>
    </row>
    <row r="107" spans="3:19" x14ac:dyDescent="0.25">
      <c r="C107" s="25" t="s">
        <v>656</v>
      </c>
      <c r="E107" t="s">
        <v>379</v>
      </c>
      <c r="S107" t="s">
        <v>240</v>
      </c>
    </row>
    <row r="108" spans="3:19" x14ac:dyDescent="0.25">
      <c r="C108" s="25" t="s">
        <v>496</v>
      </c>
      <c r="E108" t="s">
        <v>380</v>
      </c>
      <c r="S108" t="s">
        <v>241</v>
      </c>
    </row>
    <row r="109" spans="3:19" x14ac:dyDescent="0.25">
      <c r="C109" s="25" t="s">
        <v>497</v>
      </c>
      <c r="E109" t="s">
        <v>381</v>
      </c>
      <c r="S109" t="s">
        <v>242</v>
      </c>
    </row>
    <row r="110" spans="3:19" x14ac:dyDescent="0.25">
      <c r="C110" s="25" t="s">
        <v>515</v>
      </c>
      <c r="E110" t="s">
        <v>382</v>
      </c>
      <c r="S110" t="s">
        <v>243</v>
      </c>
    </row>
    <row r="111" spans="3:19" x14ac:dyDescent="0.25">
      <c r="C111" s="25" t="s">
        <v>511</v>
      </c>
      <c r="E111" t="s">
        <v>383</v>
      </c>
      <c r="S111" t="s">
        <v>244</v>
      </c>
    </row>
    <row r="112" spans="3:19" x14ac:dyDescent="0.25">
      <c r="C112" s="25" t="s">
        <v>516</v>
      </c>
      <c r="E112" t="s">
        <v>384</v>
      </c>
      <c r="S112" t="s">
        <v>245</v>
      </c>
    </row>
    <row r="113" spans="3:19" x14ac:dyDescent="0.25">
      <c r="C113" s="25" t="s">
        <v>503</v>
      </c>
      <c r="E113" t="s">
        <v>385</v>
      </c>
      <c r="S113" t="s">
        <v>246</v>
      </c>
    </row>
    <row r="114" spans="3:19" x14ac:dyDescent="0.25">
      <c r="C114" s="25" t="s">
        <v>499</v>
      </c>
      <c r="E114" t="s">
        <v>386</v>
      </c>
      <c r="S114" t="s">
        <v>247</v>
      </c>
    </row>
    <row r="115" spans="3:19" x14ac:dyDescent="0.25">
      <c r="C115" s="25" t="s">
        <v>498</v>
      </c>
      <c r="E115" t="s">
        <v>387</v>
      </c>
    </row>
    <row r="116" spans="3:19" x14ac:dyDescent="0.25">
      <c r="C116" s="25" t="s">
        <v>505</v>
      </c>
      <c r="E116" t="s">
        <v>388</v>
      </c>
    </row>
    <row r="117" spans="3:19" x14ac:dyDescent="0.25">
      <c r="C117" s="25" t="s">
        <v>500</v>
      </c>
      <c r="E117" t="s">
        <v>389</v>
      </c>
    </row>
    <row r="118" spans="3:19" x14ac:dyDescent="0.25">
      <c r="C118" s="25" t="s">
        <v>512</v>
      </c>
      <c r="E118" t="s">
        <v>390</v>
      </c>
    </row>
    <row r="119" spans="3:19" x14ac:dyDescent="0.25">
      <c r="C119" s="25" t="s">
        <v>513</v>
      </c>
    </row>
    <row r="120" spans="3:19" x14ac:dyDescent="0.25">
      <c r="C120" s="25" t="s">
        <v>506</v>
      </c>
    </row>
    <row r="121" spans="3:19" x14ac:dyDescent="0.25">
      <c r="C121" s="25" t="s">
        <v>518</v>
      </c>
    </row>
    <row r="122" spans="3:19" x14ac:dyDescent="0.25">
      <c r="C122" s="25" t="s">
        <v>514</v>
      </c>
    </row>
    <row r="123" spans="3:19" x14ac:dyDescent="0.25">
      <c r="C123" s="25" t="s">
        <v>507</v>
      </c>
    </row>
    <row r="124" spans="3:19" x14ac:dyDescent="0.25">
      <c r="C124" s="25" t="s">
        <v>519</v>
      </c>
    </row>
    <row r="125" spans="3:19" x14ac:dyDescent="0.25">
      <c r="C125" s="25" t="s">
        <v>501</v>
      </c>
    </row>
    <row r="126" spans="3:19" x14ac:dyDescent="0.25">
      <c r="C126" s="25" t="s">
        <v>520</v>
      </c>
    </row>
    <row r="127" spans="3:19" x14ac:dyDescent="0.25">
      <c r="C127" s="25" t="s">
        <v>521</v>
      </c>
    </row>
    <row r="128" spans="3:19" x14ac:dyDescent="0.25">
      <c r="C128" s="25" t="s">
        <v>502</v>
      </c>
    </row>
    <row r="129" spans="3:3" x14ac:dyDescent="0.25">
      <c r="C129" s="25" t="s">
        <v>504</v>
      </c>
    </row>
    <row r="130" spans="3:3" x14ac:dyDescent="0.25">
      <c r="C130" s="25" t="s">
        <v>508</v>
      </c>
    </row>
    <row r="131" spans="3:3" x14ac:dyDescent="0.25">
      <c r="C131" s="25" t="s">
        <v>559</v>
      </c>
    </row>
    <row r="132" spans="3:3" x14ac:dyDescent="0.25">
      <c r="C132" s="25" t="s">
        <v>523</v>
      </c>
    </row>
    <row r="133" spans="3:3" x14ac:dyDescent="0.25">
      <c r="C133" s="25" t="s">
        <v>524</v>
      </c>
    </row>
    <row r="134" spans="3:3" x14ac:dyDescent="0.25">
      <c r="C134" s="25" t="s">
        <v>525</v>
      </c>
    </row>
    <row r="135" spans="3:3" x14ac:dyDescent="0.25">
      <c r="C135" s="25" t="s">
        <v>534</v>
      </c>
    </row>
    <row r="136" spans="3:3" x14ac:dyDescent="0.25">
      <c r="C136" s="25" t="s">
        <v>565</v>
      </c>
    </row>
    <row r="137" spans="3:3" x14ac:dyDescent="0.25">
      <c r="C137" s="25" t="s">
        <v>566</v>
      </c>
    </row>
    <row r="138" spans="3:3" x14ac:dyDescent="0.25">
      <c r="C138" s="25" t="s">
        <v>546</v>
      </c>
    </row>
    <row r="139" spans="3:3" x14ac:dyDescent="0.25">
      <c r="C139" s="25" t="s">
        <v>547</v>
      </c>
    </row>
    <row r="140" spans="3:3" x14ac:dyDescent="0.25">
      <c r="C140" s="25" t="s">
        <v>535</v>
      </c>
    </row>
    <row r="141" spans="3:3" x14ac:dyDescent="0.25">
      <c r="C141" s="25" t="s">
        <v>545</v>
      </c>
    </row>
    <row r="142" spans="3:3" x14ac:dyDescent="0.25">
      <c r="C142" s="25" t="s">
        <v>536</v>
      </c>
    </row>
    <row r="143" spans="3:3" x14ac:dyDescent="0.25">
      <c r="C143" s="25" t="s">
        <v>526</v>
      </c>
    </row>
    <row r="144" spans="3:3" x14ac:dyDescent="0.25">
      <c r="C144" s="25" t="s">
        <v>527</v>
      </c>
    </row>
    <row r="145" spans="3:3" x14ac:dyDescent="0.25">
      <c r="C145" s="25" t="s">
        <v>528</v>
      </c>
    </row>
    <row r="146" spans="3:3" x14ac:dyDescent="0.25">
      <c r="C146" s="25" t="s">
        <v>529</v>
      </c>
    </row>
    <row r="147" spans="3:3" x14ac:dyDescent="0.25">
      <c r="C147" s="25" t="s">
        <v>655</v>
      </c>
    </row>
    <row r="148" spans="3:3" x14ac:dyDescent="0.25">
      <c r="C148" s="25" t="s">
        <v>552</v>
      </c>
    </row>
    <row r="149" spans="3:3" x14ac:dyDescent="0.25">
      <c r="C149" s="25" t="s">
        <v>553</v>
      </c>
    </row>
    <row r="150" spans="3:3" x14ac:dyDescent="0.25">
      <c r="C150" s="25" t="s">
        <v>560</v>
      </c>
    </row>
    <row r="151" spans="3:3" x14ac:dyDescent="0.25">
      <c r="C151" s="25" t="s">
        <v>561</v>
      </c>
    </row>
    <row r="152" spans="3:3" x14ac:dyDescent="0.25">
      <c r="C152" s="25" t="s">
        <v>537</v>
      </c>
    </row>
    <row r="153" spans="3:3" x14ac:dyDescent="0.25">
      <c r="C153" s="25" t="s">
        <v>538</v>
      </c>
    </row>
    <row r="154" spans="3:3" x14ac:dyDescent="0.25">
      <c r="C154" s="25" t="s">
        <v>562</v>
      </c>
    </row>
    <row r="155" spans="3:3" x14ac:dyDescent="0.25">
      <c r="C155" s="25" t="s">
        <v>557</v>
      </c>
    </row>
    <row r="156" spans="3:3" x14ac:dyDescent="0.25">
      <c r="C156" s="25" t="s">
        <v>563</v>
      </c>
    </row>
    <row r="157" spans="3:3" x14ac:dyDescent="0.25">
      <c r="C157" s="25" t="s">
        <v>548</v>
      </c>
    </row>
    <row r="158" spans="3:3" x14ac:dyDescent="0.25">
      <c r="C158" s="25" t="s">
        <v>549</v>
      </c>
    </row>
    <row r="159" spans="3:3" x14ac:dyDescent="0.25">
      <c r="C159" s="25" t="s">
        <v>550</v>
      </c>
    </row>
    <row r="160" spans="3:3" x14ac:dyDescent="0.25">
      <c r="C160" s="25" t="s">
        <v>551</v>
      </c>
    </row>
    <row r="161" spans="3:3" x14ac:dyDescent="0.25">
      <c r="C161" s="25" t="s">
        <v>554</v>
      </c>
    </row>
    <row r="162" spans="3:3" x14ac:dyDescent="0.25">
      <c r="C162" s="25" t="s">
        <v>657</v>
      </c>
    </row>
    <row r="163" spans="3:3" x14ac:dyDescent="0.25">
      <c r="C163" s="25" t="s">
        <v>567</v>
      </c>
    </row>
    <row r="164" spans="3:3" x14ac:dyDescent="0.25">
      <c r="C164" s="25" t="s">
        <v>568</v>
      </c>
    </row>
    <row r="165" spans="3:3" x14ac:dyDescent="0.25">
      <c r="C165" s="25" t="s">
        <v>569</v>
      </c>
    </row>
    <row r="166" spans="3:3" x14ac:dyDescent="0.25">
      <c r="C166" s="25" t="s">
        <v>570</v>
      </c>
    </row>
    <row r="167" spans="3:3" x14ac:dyDescent="0.25">
      <c r="C167" s="25" t="s">
        <v>571</v>
      </c>
    </row>
    <row r="168" spans="3:3" x14ac:dyDescent="0.25">
      <c r="C168" s="25" t="s">
        <v>572</v>
      </c>
    </row>
    <row r="169" spans="3:3" x14ac:dyDescent="0.25">
      <c r="C169" s="25" t="s">
        <v>573</v>
      </c>
    </row>
    <row r="170" spans="3:3" x14ac:dyDescent="0.25">
      <c r="C170" s="25" t="s">
        <v>574</v>
      </c>
    </row>
    <row r="171" spans="3:3" x14ac:dyDescent="0.25">
      <c r="C171" s="25" t="s">
        <v>575</v>
      </c>
    </row>
    <row r="172" spans="3:3" x14ac:dyDescent="0.25">
      <c r="C172" s="25" t="s">
        <v>539</v>
      </c>
    </row>
    <row r="173" spans="3:3" x14ac:dyDescent="0.25">
      <c r="C173" s="25" t="s">
        <v>540</v>
      </c>
    </row>
    <row r="174" spans="3:3" x14ac:dyDescent="0.25">
      <c r="C174" s="25" t="s">
        <v>555</v>
      </c>
    </row>
    <row r="175" spans="3:3" x14ac:dyDescent="0.25">
      <c r="C175" s="25" t="s">
        <v>556</v>
      </c>
    </row>
    <row r="176" spans="3:3" x14ac:dyDescent="0.25">
      <c r="C176" s="25" t="s">
        <v>531</v>
      </c>
    </row>
    <row r="177" spans="3:3" x14ac:dyDescent="0.25">
      <c r="C177" s="25" t="s">
        <v>541</v>
      </c>
    </row>
    <row r="178" spans="3:3" x14ac:dyDescent="0.25">
      <c r="C178" s="25" t="s">
        <v>564</v>
      </c>
    </row>
    <row r="179" spans="3:3" x14ac:dyDescent="0.25">
      <c r="C179" s="25" t="s">
        <v>542</v>
      </c>
    </row>
    <row r="180" spans="3:3" x14ac:dyDescent="0.25">
      <c r="C180" s="25" t="s">
        <v>543</v>
      </c>
    </row>
    <row r="181" spans="3:3" x14ac:dyDescent="0.25">
      <c r="C181" s="25" t="s">
        <v>576</v>
      </c>
    </row>
    <row r="182" spans="3:3" x14ac:dyDescent="0.25">
      <c r="C182" s="25" t="s">
        <v>544</v>
      </c>
    </row>
    <row r="183" spans="3:3" x14ac:dyDescent="0.25">
      <c r="C183" s="25" t="s">
        <v>530</v>
      </c>
    </row>
    <row r="184" spans="3:3" x14ac:dyDescent="0.25">
      <c r="C184" s="25" t="s">
        <v>532</v>
      </c>
    </row>
    <row r="185" spans="3:3" x14ac:dyDescent="0.25">
      <c r="C185" s="25" t="s">
        <v>533</v>
      </c>
    </row>
    <row r="186" spans="3:3" x14ac:dyDescent="0.25">
      <c r="C186" s="25" t="s">
        <v>558</v>
      </c>
    </row>
    <row r="187" spans="3:3" x14ac:dyDescent="0.25">
      <c r="C187" s="25" t="s">
        <v>579</v>
      </c>
    </row>
    <row r="188" spans="3:3" x14ac:dyDescent="0.25">
      <c r="C188" s="25" t="s">
        <v>577</v>
      </c>
    </row>
    <row r="189" spans="3:3" x14ac:dyDescent="0.25">
      <c r="C189" s="25" t="s">
        <v>580</v>
      </c>
    </row>
    <row r="190" spans="3:3" x14ac:dyDescent="0.25">
      <c r="C190" s="25" t="s">
        <v>581</v>
      </c>
    </row>
    <row r="191" spans="3:3" x14ac:dyDescent="0.25">
      <c r="C191" s="25" t="s">
        <v>589</v>
      </c>
    </row>
    <row r="192" spans="3:3" x14ac:dyDescent="0.25">
      <c r="C192" s="25" t="s">
        <v>583</v>
      </c>
    </row>
    <row r="193" spans="3:3" x14ac:dyDescent="0.25">
      <c r="C193" s="25" t="s">
        <v>578</v>
      </c>
    </row>
    <row r="194" spans="3:3" x14ac:dyDescent="0.25">
      <c r="C194" s="25" t="s">
        <v>582</v>
      </c>
    </row>
    <row r="195" spans="3:3" x14ac:dyDescent="0.25">
      <c r="C195" s="25" t="s">
        <v>590</v>
      </c>
    </row>
    <row r="196" spans="3:3" x14ac:dyDescent="0.25">
      <c r="C196" s="25" t="s">
        <v>587</v>
      </c>
    </row>
    <row r="197" spans="3:3" x14ac:dyDescent="0.25">
      <c r="C197" s="25" t="s">
        <v>588</v>
      </c>
    </row>
    <row r="198" spans="3:3" x14ac:dyDescent="0.25">
      <c r="C198" s="25" t="s">
        <v>591</v>
      </c>
    </row>
    <row r="199" spans="3:3" x14ac:dyDescent="0.25">
      <c r="C199" s="25" t="s">
        <v>584</v>
      </c>
    </row>
    <row r="200" spans="3:3" x14ac:dyDescent="0.25">
      <c r="C200" s="25" t="s">
        <v>592</v>
      </c>
    </row>
    <row r="201" spans="3:3" x14ac:dyDescent="0.25">
      <c r="C201" s="25" t="s">
        <v>585</v>
      </c>
    </row>
    <row r="202" spans="3:3" x14ac:dyDescent="0.25">
      <c r="C202" s="25" t="s">
        <v>593</v>
      </c>
    </row>
    <row r="203" spans="3:3" x14ac:dyDescent="0.25">
      <c r="C203" s="25" t="s">
        <v>594</v>
      </c>
    </row>
    <row r="204" spans="3:3" x14ac:dyDescent="0.25">
      <c r="C204" s="25" t="s">
        <v>586</v>
      </c>
    </row>
    <row r="205" spans="3:3" x14ac:dyDescent="0.25">
      <c r="C205" s="25" t="s">
        <v>606</v>
      </c>
    </row>
    <row r="206" spans="3:3" x14ac:dyDescent="0.25">
      <c r="C206" s="25" t="s">
        <v>607</v>
      </c>
    </row>
    <row r="207" spans="3:3" x14ac:dyDescent="0.25">
      <c r="C207" s="25" t="s">
        <v>608</v>
      </c>
    </row>
    <row r="208" spans="3:3" x14ac:dyDescent="0.25">
      <c r="C208" s="25" t="s">
        <v>618</v>
      </c>
    </row>
    <row r="209" spans="3:3" x14ac:dyDescent="0.25">
      <c r="C209" s="25" t="s">
        <v>615</v>
      </c>
    </row>
    <row r="210" spans="3:3" x14ac:dyDescent="0.25">
      <c r="C210" s="25" t="s">
        <v>597</v>
      </c>
    </row>
    <row r="211" spans="3:3" x14ac:dyDescent="0.25">
      <c r="C211" s="25" t="s">
        <v>598</v>
      </c>
    </row>
    <row r="212" spans="3:3" x14ac:dyDescent="0.25">
      <c r="C212" s="25" t="s">
        <v>599</v>
      </c>
    </row>
    <row r="213" spans="3:3" x14ac:dyDescent="0.25">
      <c r="C213" s="25" t="s">
        <v>609</v>
      </c>
    </row>
    <row r="214" spans="3:3" x14ac:dyDescent="0.25">
      <c r="C214" s="25" t="s">
        <v>619</v>
      </c>
    </row>
    <row r="215" spans="3:3" x14ac:dyDescent="0.25">
      <c r="C215" s="25" t="s">
        <v>620</v>
      </c>
    </row>
    <row r="216" spans="3:3" x14ac:dyDescent="0.25">
      <c r="C216" s="25" t="s">
        <v>623</v>
      </c>
    </row>
    <row r="217" spans="3:3" x14ac:dyDescent="0.25">
      <c r="C217" s="25" t="s">
        <v>616</v>
      </c>
    </row>
    <row r="218" spans="3:3" x14ac:dyDescent="0.25">
      <c r="C218" s="25" t="s">
        <v>600</v>
      </c>
    </row>
    <row r="219" spans="3:3" x14ac:dyDescent="0.25">
      <c r="C219" s="25" t="s">
        <v>596</v>
      </c>
    </row>
    <row r="220" spans="3:3" x14ac:dyDescent="0.25">
      <c r="C220" s="25" t="s">
        <v>602</v>
      </c>
    </row>
    <row r="221" spans="3:3" x14ac:dyDescent="0.25">
      <c r="C221" s="25" t="s">
        <v>610</v>
      </c>
    </row>
    <row r="222" spans="3:3" x14ac:dyDescent="0.25">
      <c r="C222" s="25" t="s">
        <v>611</v>
      </c>
    </row>
    <row r="223" spans="3:3" x14ac:dyDescent="0.25">
      <c r="C223" s="25" t="s">
        <v>612</v>
      </c>
    </row>
    <row r="224" spans="3:3" x14ac:dyDescent="0.25">
      <c r="C224" s="25" t="s">
        <v>605</v>
      </c>
    </row>
    <row r="225" spans="3:3" x14ac:dyDescent="0.25">
      <c r="C225" s="25" t="s">
        <v>601</v>
      </c>
    </row>
    <row r="226" spans="3:3" x14ac:dyDescent="0.25">
      <c r="C226" s="25" t="s">
        <v>595</v>
      </c>
    </row>
    <row r="227" spans="3:3" x14ac:dyDescent="0.25">
      <c r="C227" s="25" t="s">
        <v>621</v>
      </c>
    </row>
    <row r="228" spans="3:3" x14ac:dyDescent="0.25">
      <c r="C228" s="25" t="s">
        <v>617</v>
      </c>
    </row>
    <row r="229" spans="3:3" x14ac:dyDescent="0.25">
      <c r="C229" s="25" t="s">
        <v>613</v>
      </c>
    </row>
    <row r="230" spans="3:3" x14ac:dyDescent="0.25">
      <c r="C230" s="25" t="s">
        <v>603</v>
      </c>
    </row>
    <row r="231" spans="3:3" x14ac:dyDescent="0.25">
      <c r="C231" s="25" t="s">
        <v>624</v>
      </c>
    </row>
    <row r="232" spans="3:3" x14ac:dyDescent="0.25">
      <c r="C232" s="25" t="s">
        <v>614</v>
      </c>
    </row>
    <row r="233" spans="3:3" x14ac:dyDescent="0.25">
      <c r="C233" s="25" t="s">
        <v>604</v>
      </c>
    </row>
    <row r="234" spans="3:3" x14ac:dyDescent="0.25">
      <c r="C234" s="25" t="s">
        <v>622</v>
      </c>
    </row>
    <row r="235" spans="3:3" x14ac:dyDescent="0.25">
      <c r="C235" s="25" t="s">
        <v>648</v>
      </c>
    </row>
    <row r="236" spans="3:3" x14ac:dyDescent="0.25">
      <c r="C236" s="25" t="s">
        <v>647</v>
      </c>
    </row>
    <row r="237" spans="3:3" x14ac:dyDescent="0.25">
      <c r="C237" s="25" t="s">
        <v>626</v>
      </c>
    </row>
    <row r="238" spans="3:3" x14ac:dyDescent="0.25">
      <c r="C238" s="25" t="s">
        <v>633</v>
      </c>
    </row>
    <row r="239" spans="3:3" x14ac:dyDescent="0.25">
      <c r="C239" s="25" t="s">
        <v>627</v>
      </c>
    </row>
    <row r="240" spans="3:3" x14ac:dyDescent="0.25">
      <c r="C240" s="25" t="s">
        <v>628</v>
      </c>
    </row>
    <row r="241" spans="3:3" x14ac:dyDescent="0.25">
      <c r="C241" s="25" t="s">
        <v>646</v>
      </c>
    </row>
    <row r="242" spans="3:3" x14ac:dyDescent="0.25">
      <c r="C242" s="25" t="s">
        <v>653</v>
      </c>
    </row>
    <row r="243" spans="3:3" x14ac:dyDescent="0.25">
      <c r="C243" s="25" t="s">
        <v>634</v>
      </c>
    </row>
    <row r="244" spans="3:3" x14ac:dyDescent="0.25">
      <c r="C244" s="25" t="s">
        <v>650</v>
      </c>
    </row>
    <row r="245" spans="3:3" x14ac:dyDescent="0.25">
      <c r="C245" s="25" t="s">
        <v>635</v>
      </c>
    </row>
    <row r="246" spans="3:3" x14ac:dyDescent="0.25">
      <c r="C246" s="25" t="s">
        <v>636</v>
      </c>
    </row>
    <row r="247" spans="3:3" x14ac:dyDescent="0.25">
      <c r="C247" s="25" t="s">
        <v>637</v>
      </c>
    </row>
    <row r="248" spans="3:3" x14ac:dyDescent="0.25">
      <c r="C248" s="25" t="s">
        <v>638</v>
      </c>
    </row>
    <row r="249" spans="3:3" x14ac:dyDescent="0.25">
      <c r="C249" s="25" t="s">
        <v>640</v>
      </c>
    </row>
    <row r="250" spans="3:3" x14ac:dyDescent="0.25">
      <c r="C250" s="25" t="s">
        <v>641</v>
      </c>
    </row>
    <row r="251" spans="3:3" x14ac:dyDescent="0.25">
      <c r="C251" s="25" t="s">
        <v>644</v>
      </c>
    </row>
    <row r="252" spans="3:3" x14ac:dyDescent="0.25">
      <c r="C252" s="25" t="s">
        <v>645</v>
      </c>
    </row>
    <row r="253" spans="3:3" x14ac:dyDescent="0.25">
      <c r="C253" s="25" t="s">
        <v>649</v>
      </c>
    </row>
    <row r="254" spans="3:3" x14ac:dyDescent="0.25">
      <c r="C254" s="25" t="s">
        <v>651</v>
      </c>
    </row>
    <row r="255" spans="3:3" x14ac:dyDescent="0.25">
      <c r="C255" s="25" t="s">
        <v>652</v>
      </c>
    </row>
    <row r="256" spans="3:3" x14ac:dyDescent="0.25">
      <c r="C256" s="25" t="s">
        <v>629</v>
      </c>
    </row>
    <row r="257" spans="2:3" x14ac:dyDescent="0.25">
      <c r="C257" s="25" t="s">
        <v>639</v>
      </c>
    </row>
    <row r="258" spans="2:3" x14ac:dyDescent="0.25">
      <c r="C258" s="25" t="s">
        <v>630</v>
      </c>
    </row>
    <row r="259" spans="2:3" x14ac:dyDescent="0.25">
      <c r="B259" t="s">
        <v>658</v>
      </c>
      <c r="C259" s="25" t="s">
        <v>631</v>
      </c>
    </row>
    <row r="260" spans="2:3" x14ac:dyDescent="0.25">
      <c r="C260" s="25" t="s">
        <v>632</v>
      </c>
    </row>
    <row r="261" spans="2:3" x14ac:dyDescent="0.25">
      <c r="C261" s="25" t="s">
        <v>625</v>
      </c>
    </row>
    <row r="262" spans="2:3" x14ac:dyDescent="0.25">
      <c r="C262" s="25" t="s">
        <v>659</v>
      </c>
    </row>
    <row r="263" spans="2:3" x14ac:dyDescent="0.25">
      <c r="C263" s="25" t="s">
        <v>642</v>
      </c>
    </row>
    <row r="264" spans="2:3" x14ac:dyDescent="0.25">
      <c r="C264" s="25" t="s">
        <v>643</v>
      </c>
    </row>
  </sheetData>
  <sheetProtection selectLockedCells="1" selectUnlockedCells="1"/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20</vt:i4>
      </vt:variant>
    </vt:vector>
  </HeadingPairs>
  <TitlesOfParts>
    <vt:vector size="22" baseType="lpstr">
      <vt:lpstr>Заказ</vt:lpstr>
      <vt:lpstr>massiv</vt:lpstr>
      <vt:lpstr>ВИД_ВСТАВКИ</vt:lpstr>
      <vt:lpstr>Зеркало1</vt:lpstr>
      <vt:lpstr>Патина</vt:lpstr>
      <vt:lpstr>Радиус600</vt:lpstr>
      <vt:lpstr>Расчёт</vt:lpstr>
      <vt:lpstr>Рисунок</vt:lpstr>
      <vt:lpstr>ТЕКСТУРА</vt:lpstr>
      <vt:lpstr>ТИП</vt:lpstr>
      <vt:lpstr>Тип_Р</vt:lpstr>
      <vt:lpstr>Толщина</vt:lpstr>
      <vt:lpstr>Фрезеровка</vt:lpstr>
      <vt:lpstr>Фрезеровка_c_патиной</vt:lpstr>
      <vt:lpstr>Фрезеровка_торцевая</vt:lpstr>
      <vt:lpstr>Фрезеровка_торцевая_K</vt:lpstr>
      <vt:lpstr>Фрезеровка_торцевая_K_с_патиной</vt:lpstr>
      <vt:lpstr>Фрезеровка_торцевая_с_патиной</vt:lpstr>
      <vt:lpstr>Фрезеровка10</vt:lpstr>
      <vt:lpstr>ХОРДА600</vt:lpstr>
      <vt:lpstr>Цвет</vt:lpstr>
      <vt:lpstr>ЦветПатина</vt:lpstr>
    </vt:vector>
  </TitlesOfParts>
  <Company>JSC DRSK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Синицын Дмитрий Сергеевич</dc:creator>
  <cp:lastModifiedBy>marketer4</cp:lastModifiedBy>
  <cp:lastPrinted>2019-06-17T02:33:17Z</cp:lastPrinted>
  <dcterms:created xsi:type="dcterms:W3CDTF">2015-03-18T01:18:45Z</dcterms:created>
  <dcterms:modified xsi:type="dcterms:W3CDTF">2026-02-13T06:53:26Z</dcterms:modified>
</cp:coreProperties>
</file>