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nQN73Rd3Dyt9QUrzlI2ZYEK8SnGVrqzthy4MIYhLJjlMWDRA3R+ra8JcGAXDToN21EYZn/mkYWAhXKed8Cg5jw==" workbookSaltValue="XDdO1TPE0RQYK6Ayd9/dRg==" workbookSpinCount="100000" lockStructure="1"/>
  <bookViews>
    <workbookView xWindow="0" yWindow="0" windowWidth="28800" windowHeight="12000"/>
  </bookViews>
  <sheets>
    <sheet name="Заказ" sheetId="1" r:id="rId1"/>
    <sheet name="massiv" sheetId="2" state="hidden" r:id="rId2"/>
  </sheets>
  <definedNames>
    <definedName name="ВИД_ВСТАВКИ">massiv!$T$2:$T$12</definedName>
    <definedName name="Зеркало1">massiv!$V$2:$V$6</definedName>
    <definedName name="Патина">massiv!$H$2:$H$8</definedName>
    <definedName name="Расчёт">massiv!$P$2:$P$3</definedName>
    <definedName name="Рисунок">massiv!$S$2:$S$116</definedName>
    <definedName name="ТЕКСТУРА">massiv!$W$2:$W$3</definedName>
    <definedName name="ТИП">massiv!$B$2:$B$4</definedName>
    <definedName name="Тип_Р">massiv!$M$2:$M$3</definedName>
    <definedName name="Толщина">massiv!$K$2:$K$6</definedName>
    <definedName name="Фрезеровка">massiv!$E$2:$E$56</definedName>
    <definedName name="Фрезеровка_c_патиной">massiv!$G$2:$G$12</definedName>
    <definedName name="Фрезеровка_торцевая">massiv!$I$2:$I$7</definedName>
    <definedName name="Фрезеровка_торцевая_K">massiv!$N$2:$N$5</definedName>
    <definedName name="Фрезеровка_торцевая_K_с_патиной">massiv!$O$2:$O$3</definedName>
    <definedName name="Фрезеровка_торцевая_с_патиной">massiv!$J$2:$J$3</definedName>
    <definedName name="Фрезеровка10">massiv!$F$2:$F$21</definedName>
    <definedName name="Цвет">massiv!$C$2:$C$178</definedName>
    <definedName name="ЦветПатина">massiv!$D$2:$D$7</definedName>
  </definedNames>
  <calcPr calcId="162913" refMode="R1C1"/>
</workbook>
</file>

<file path=xl/calcChain.xml><?xml version="1.0" encoding="utf-8"?>
<calcChain xmlns="http://schemas.openxmlformats.org/spreadsheetml/2006/main">
  <c r="D62" i="1" l="1"/>
  <c r="M61" i="1"/>
  <c r="A61" i="1"/>
  <c r="M60" i="1"/>
  <c r="A60" i="1"/>
  <c r="M59" i="1"/>
  <c r="A59" i="1"/>
  <c r="M58" i="1"/>
  <c r="A58" i="1"/>
  <c r="M57" i="1"/>
  <c r="A57" i="1"/>
  <c r="M56" i="1"/>
  <c r="A56" i="1"/>
  <c r="M55" i="1"/>
  <c r="A55" i="1"/>
  <c r="M54" i="1"/>
  <c r="A54" i="1"/>
  <c r="M53" i="1"/>
  <c r="A53" i="1"/>
  <c r="M52" i="1"/>
  <c r="A52" i="1"/>
  <c r="M62" i="1" l="1"/>
  <c r="G68" i="1"/>
  <c r="G69" i="1"/>
  <c r="G70" i="1"/>
  <c r="G71" i="1"/>
  <c r="G72" i="1"/>
  <c r="G73" i="1"/>
  <c r="G74" i="1"/>
  <c r="G75" i="1"/>
  <c r="G76" i="1"/>
  <c r="G67" i="1"/>
  <c r="L24" i="1"/>
  <c r="A41" i="1"/>
  <c r="D46" i="1" l="1"/>
  <c r="D77" i="1" s="1"/>
  <c r="L11" i="1" l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8" i="1"/>
  <c r="L17" i="1"/>
  <c r="L16" i="1"/>
  <c r="L15" i="1"/>
  <c r="L14" i="1"/>
  <c r="L13" i="1"/>
  <c r="L12" i="1"/>
  <c r="A12" i="1"/>
  <c r="M46" i="1" l="1"/>
  <c r="A45" i="1"/>
  <c r="A44" i="1"/>
  <c r="A43" i="1"/>
  <c r="A42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K5" i="1" l="1"/>
</calcChain>
</file>

<file path=xl/comments1.xml><?xml version="1.0" encoding="utf-8"?>
<comments xmlns="http://schemas.openxmlformats.org/spreadsheetml/2006/main">
  <authors>
    <author>Синицын Дмитрий Сергеевич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Нажмите для перехода на сайт Компании 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Нажмите, для ознакомления с правилами оформления заказа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Введите Ваши Фамилию Имя Отчество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Введите Ваше местоположение - Город/посёлок, село и прочее.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Введите номер Вашего телефона с коом города. К примеру: +74162530454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метод оплаты из списка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04"/>
          </rPr>
      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204"/>
          </rPr>
      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      </r>
      </text>
    </comment>
  </commentList>
</comments>
</file>

<file path=xl/sharedStrings.xml><?xml version="1.0" encoding="utf-8"?>
<sst xmlns="http://schemas.openxmlformats.org/spreadsheetml/2006/main" count="578" uniqueCount="465">
  <si>
    <t>ВЫСОТА</t>
  </si>
  <si>
    <t>ШИРИНА</t>
  </si>
  <si>
    <t>ТИП</t>
  </si>
  <si>
    <t>ЦВЕТ</t>
  </si>
  <si>
    <t>№</t>
  </si>
  <si>
    <t>Дополнительная информация о Вашем заказе:</t>
  </si>
  <si>
    <t>Бланк заказа</t>
  </si>
  <si>
    <t>ПРИМЕЧАНИЕ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</si>
  <si>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</si>
  <si>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</si>
  <si>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</si>
  <si>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Вернуться на верх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</si>
  <si>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</si>
  <si>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</si>
  <si>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</si>
  <si>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</si>
  <si>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</si>
  <si>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 xml:space="preserve">Дата заказа: </t>
  </si>
  <si>
    <t xml:space="preserve">Телефон: </t>
  </si>
  <si>
    <t>Детали прямолинейные</t>
  </si>
  <si>
    <t>Тип</t>
  </si>
  <si>
    <t>Цвет</t>
  </si>
  <si>
    <t>Фрезеровка</t>
  </si>
  <si>
    <t>Детали радиусные</t>
  </si>
  <si>
    <t>глухая</t>
  </si>
  <si>
    <t>без фрезеровки</t>
  </si>
  <si>
    <t>гнутые</t>
  </si>
  <si>
    <t>витрина</t>
  </si>
  <si>
    <t>вогнутые</t>
  </si>
  <si>
    <t>рисунок</t>
  </si>
  <si>
    <t>KS 511</t>
  </si>
  <si>
    <t>KS 512</t>
  </si>
  <si>
    <t>KS 513</t>
  </si>
  <si>
    <t>KS 514</t>
  </si>
  <si>
    <t>KS 515</t>
  </si>
  <si>
    <t>KS 516</t>
  </si>
  <si>
    <t>KS 517</t>
  </si>
  <si>
    <t>KS 518</t>
  </si>
  <si>
    <t>KS 519</t>
  </si>
  <si>
    <t>KS 520</t>
  </si>
  <si>
    <t>KS 521</t>
  </si>
  <si>
    <t>KS 522</t>
  </si>
  <si>
    <t>KS 523</t>
  </si>
  <si>
    <t>KS 524</t>
  </si>
  <si>
    <t>KS 525</t>
  </si>
  <si>
    <t>KS 526</t>
  </si>
  <si>
    <t>TS 411</t>
  </si>
  <si>
    <t>TS 412</t>
  </si>
  <si>
    <t>TS 413</t>
  </si>
  <si>
    <t>TS 414</t>
  </si>
  <si>
    <t>TS 416</t>
  </si>
  <si>
    <t>TS 417</t>
  </si>
  <si>
    <t>TS 418</t>
  </si>
  <si>
    <t>TS 419</t>
  </si>
  <si>
    <t>TS 420</t>
  </si>
  <si>
    <t>TS 421</t>
  </si>
  <si>
    <t>TS 422</t>
  </si>
  <si>
    <t>TS 423</t>
  </si>
  <si>
    <t>TS 424</t>
  </si>
  <si>
    <t>TS 425</t>
  </si>
  <si>
    <t>TS 427</t>
  </si>
  <si>
    <t>TS 428</t>
  </si>
  <si>
    <t>TS 429</t>
  </si>
  <si>
    <t>TS 430</t>
  </si>
  <si>
    <t>TS 431</t>
  </si>
  <si>
    <t>КОЛИЧЕСТВО (ШТ.)</t>
  </si>
  <si>
    <t>Тип_Р</t>
  </si>
  <si>
    <t>ФРЕЗЕРОВКА</t>
  </si>
  <si>
    <t>ТОЛЩИНА</t>
  </si>
  <si>
    <t>Толщина</t>
  </si>
  <si>
    <t>Декоративные элементы</t>
  </si>
  <si>
    <t>Колонны</t>
  </si>
  <si>
    <t>Дуги</t>
  </si>
  <si>
    <t>DR 222</t>
  </si>
  <si>
    <t>DR 220</t>
  </si>
  <si>
    <t>Арки</t>
  </si>
  <si>
    <t>KN 220</t>
  </si>
  <si>
    <t>KN 212</t>
  </si>
  <si>
    <t>AR 101</t>
  </si>
  <si>
    <t>AR 102</t>
  </si>
  <si>
    <t>*Для оформления заказа на декоративные элементы связывайтесь с нашим менеджером.</t>
  </si>
  <si>
    <t>Детали криволинейные (радиусные)</t>
  </si>
  <si>
    <t>ХОРДА</t>
  </si>
  <si>
    <t>ПЛОЩАДЬ, м²</t>
  </si>
  <si>
    <t>Карниз</t>
  </si>
  <si>
    <t>Расчёт</t>
  </si>
  <si>
    <t>Наличный расчёт</t>
  </si>
  <si>
    <t>Безналичный расчёт</t>
  </si>
  <si>
    <t>Акварель кремовая VМ-2696А-916 0,35мм</t>
  </si>
  <si>
    <t>Алюминий тисненый (208-Н6Р) 0,3мм</t>
  </si>
  <si>
    <t>Бежевый (U119) 0,3мм</t>
  </si>
  <si>
    <t>Бежевый перламутр (Р21097-01) 0,45мм</t>
  </si>
  <si>
    <t>Белая глянцевая (SY-06-02) 0,45мм</t>
  </si>
  <si>
    <t>Белое Дерево (SO115) 0,3мм</t>
  </si>
  <si>
    <t>Белый шагрень (YG1060-05A) 0,3мм</t>
  </si>
  <si>
    <t>Береза VF-1135А-1 0,35мм</t>
  </si>
  <si>
    <t>Бордо глянцевая (L 1123) 0,45мм</t>
  </si>
  <si>
    <t>Бронза (802-Н6Р) 0,3мм</t>
  </si>
  <si>
    <t>Ваниль глянцевая (JD2014А) 0,45мм</t>
  </si>
  <si>
    <t>Венге (055-06) 0,3мм</t>
  </si>
  <si>
    <t>Венге Конго (YH48101-33А) 0,3мм</t>
  </si>
  <si>
    <t>Венге премиум (VTF1059-19) 0,3мм</t>
  </si>
  <si>
    <t>Венге светлый (YH43301-10А) 0,3мм</t>
  </si>
  <si>
    <t>Венге шоколад (2093-7В) 0,3мм</t>
  </si>
  <si>
    <t>Винтаж (К0404-А1Р) 0,3мм</t>
  </si>
  <si>
    <t>Вишня VF-2030A-28 0,35мм</t>
  </si>
  <si>
    <t>Вишня селекционная (Р 21022-04) 0,3мм</t>
  </si>
  <si>
    <t>Грецкий орех (WALNUT 3903-03) 0,3мм</t>
  </si>
  <si>
    <t>Дуб антик (YH43103-14А) 0,3мм</t>
  </si>
  <si>
    <t>Дуб беленый (2К077-03) 0,3мм</t>
  </si>
  <si>
    <t>Дуб Палермо (YH48505-32A) 0,3мм</t>
  </si>
  <si>
    <t>Дуб с пилением (YH18107-32A) 0,3мм</t>
  </si>
  <si>
    <t>Дуб Турин (YH48506-32А) 0,3мм</t>
  </si>
  <si>
    <t>Желтый (SY01-14) 0,3мм</t>
  </si>
  <si>
    <t>Жемчужный лен (В0901-4НР) 0,3мм</t>
  </si>
  <si>
    <t>Золотое дерево (VTM0023-20) 0,3мм</t>
  </si>
  <si>
    <t>к/з Коньяк (W0101-GCP) 0,3мм</t>
  </si>
  <si>
    <t>к/з Слоновая кость (W0203-GCP) 0,3мм</t>
  </si>
  <si>
    <t>Каньон белый (КН33701-52А) 0,3мм</t>
  </si>
  <si>
    <t>Кедр VF-1976А-3 0,35мм</t>
  </si>
  <si>
    <t>Клен с тиснением (Р 21001-06 А-800) 0,3мм</t>
  </si>
  <si>
    <t>Лен светлый (DC 0201-10) 0,3мм</t>
  </si>
  <si>
    <t>Лесной Орех (YH43101-14А) 0,3мм</t>
  </si>
  <si>
    <t>Манго глянц. (JD 20ВА) 0,45мм</t>
  </si>
  <si>
    <t>Махагон (Р21046-01) 0,3мм</t>
  </si>
  <si>
    <t>Меланж светлый (С0902-Н8PSR) 0,3мм</t>
  </si>
  <si>
    <t>Меланж темный (С0903-Н8РSR) 0,3мм</t>
  </si>
  <si>
    <t>Мокко глянец (YG7006-06) 0,45мм</t>
  </si>
  <si>
    <t>Орех золотой (РС-10) 0,3мм</t>
  </si>
  <si>
    <t>Орех кантри (Р21152-01-800) 0,3мм</t>
  </si>
  <si>
    <t>Орех тисненый (Р21058-01) 0,3мм</t>
  </si>
  <si>
    <t>Пастель фиолет металлик глянц. (DW 102-6Т) 0,45мм</t>
  </si>
  <si>
    <t>Патина премиум (VTF0008-19) 0,3мм</t>
  </si>
  <si>
    <t>Прованс Версаль (Н47701-33А) 0,3мм</t>
  </si>
  <si>
    <t>Рустикальный дуб VF-2746A-40 0,35мм</t>
  </si>
  <si>
    <t>Седой венге (А0204-А5Р)  0,3мм</t>
  </si>
  <si>
    <t>Серебро премиум (VTM 03009-20) 0,3мм</t>
  </si>
  <si>
    <t>Синий (SY01-19) 0,3мм</t>
  </si>
  <si>
    <t>Синий металлик глянец (DW 804-6Т) 0,45мм</t>
  </si>
  <si>
    <t>Слива (Р 21100-03-800) 0,3мм</t>
  </si>
  <si>
    <t>Тиковое Дерево (YH43104-10А) 0,3мм</t>
  </si>
  <si>
    <t>Черная глянцевая (BLACK GLOSS) 0,45мм</t>
  </si>
  <si>
    <t>Черный металлик глянц. (DW 089-6Т) 0,45мм</t>
  </si>
  <si>
    <t>Шоколад гл (YG6003-06) 0,45мм</t>
  </si>
  <si>
    <t>Ясень бежевый (VTF0025-32) 0,3мм</t>
  </si>
  <si>
    <t>Ясень коричневый VF-5050А-29 WT2 0,35мм</t>
  </si>
  <si>
    <t>Обращаем Ваше внимание:                                                                                                                                                                                                                                                                                         Возможно различие оттенка пленки от представляемого в каталоге образца. В случае дозаказа, оттенок пленки может не совпадать с основным цветом заказа. Поставщики пленок ПВХ не несут ответственности за совпадение оттенка вновь поставленного рулона с предыдущим.</t>
  </si>
  <si>
    <t xml:space="preserve">   Балюстрада</t>
  </si>
  <si>
    <t>Фриз</t>
  </si>
  <si>
    <t>ФРЕЗЕРОВКА ТОРЦЕВАЯ</t>
  </si>
  <si>
    <t>Фрезеровка торцевая</t>
  </si>
  <si>
    <t>R 10 с четвертью</t>
  </si>
  <si>
    <t>R 6</t>
  </si>
  <si>
    <t>R 10</t>
  </si>
  <si>
    <t>R 4</t>
  </si>
  <si>
    <t>Фрезеровка торцевая K</t>
  </si>
  <si>
    <t>Ваниль глянец (ТР-009) 0,45мм (молоч)</t>
  </si>
  <si>
    <t>ЦветПатина</t>
  </si>
  <si>
    <t>РТ 720</t>
  </si>
  <si>
    <t>РТ 721</t>
  </si>
  <si>
    <t>РТ 723</t>
  </si>
  <si>
    <t>РТ 724</t>
  </si>
  <si>
    <t>РТ 725</t>
  </si>
  <si>
    <t>РТ 726</t>
  </si>
  <si>
    <t>РТ 727</t>
  </si>
  <si>
    <t>РТ 728</t>
  </si>
  <si>
    <t>РТ 729</t>
  </si>
  <si>
    <t xml:space="preserve">РТ 730 </t>
  </si>
  <si>
    <t>Фрезеровка c патиной</t>
  </si>
  <si>
    <t>Патина</t>
  </si>
  <si>
    <t>Без патины</t>
  </si>
  <si>
    <t>Золотая 34</t>
  </si>
  <si>
    <t>Золото 99</t>
  </si>
  <si>
    <t>Серебро 81</t>
  </si>
  <si>
    <t>Темный орех 39</t>
  </si>
  <si>
    <t>Черная 65</t>
  </si>
  <si>
    <t>ПАТИНА</t>
  </si>
  <si>
    <t>R 6 с четвертью</t>
  </si>
  <si>
    <t>Фрезеровка торцевая с патиной</t>
  </si>
  <si>
    <t>Фрезеровка торцевая K с патиной</t>
  </si>
  <si>
    <t>Компания d’Elito  | BETTER TECH FOR BETTER LIFE!!!  |  order@delito.ru  | www.delito.ru</t>
  </si>
  <si>
    <t>3. Для согласования заказа и расчета его стоимости, заполненый бланк,  а также эскиз кухни, необходимо отправить на электронный адрес: order@delito.ru</t>
  </si>
  <si>
    <t>GS501</t>
  </si>
  <si>
    <t>GS502</t>
  </si>
  <si>
    <t>GS503</t>
  </si>
  <si>
    <t>GS504</t>
  </si>
  <si>
    <t>Абрикос глянец (DT-2117-GL) 0,45мм</t>
  </si>
  <si>
    <t>Аквамарин глянец (YH 4005-06) 0,45мм</t>
  </si>
  <si>
    <t>Алый металлик глянец (DW 408-6Т) 0,45мм</t>
  </si>
  <si>
    <t>Апельсин металлик глянец (DT-2201-MT) 0,45мм</t>
  </si>
  <si>
    <t>Белый металлик глянцевая (DW 101-6Т) 0,45мм</t>
  </si>
  <si>
    <t>Бирюза металлик глянец (DW 303-6Т) 0,45мм</t>
  </si>
  <si>
    <t>Бордо металлик глянец (DW 407-6Т) 0,45мм</t>
  </si>
  <si>
    <t>Бук (VF-1472А-3С)  0,35мм</t>
  </si>
  <si>
    <t>Ваниль матовая (VF-738А-28) 0,35мм</t>
  </si>
  <si>
    <t>Гламур металлик глянец (DW 904-6Т) 0,45мм</t>
  </si>
  <si>
    <t>Голубой металлик глянец (DW 308-6Т) 0,45мм</t>
  </si>
  <si>
    <t>Горная сосна (VM-1219А-1) 0,35мм</t>
  </si>
  <si>
    <t>Дуб Лаура (VF-2540А-3D) 0,35мм</t>
  </si>
  <si>
    <t>Дуб Софт (VF-1627А-10) 0,35мм</t>
  </si>
  <si>
    <t>Дуб Шампань (VF-2723А-3С) 0,35мм</t>
  </si>
  <si>
    <t>Дуглас золотой (VМ-2657А-38) 0,35мм</t>
  </si>
  <si>
    <t>Дуглас светлый (VМ-1372А-10) 0,35мм</t>
  </si>
  <si>
    <t>Ель (YH12201-14A) 0,3мм</t>
  </si>
  <si>
    <t>Желтый глянец (DT-2110-GL) 0,45мм</t>
  </si>
  <si>
    <t>Желтый металлик глянец (DW 201-6Т) 0,45мм</t>
  </si>
  <si>
    <t>Жемчужный металл (VМ-3227А-41) 0,35мм</t>
  </si>
  <si>
    <t>Золотой дуб (VM-2068А-1) 0,35мм</t>
  </si>
  <si>
    <t>Итальянский орех (VF-5060А-29 WТ2) 0,35мм</t>
  </si>
  <si>
    <t>Кедр (VF-1976А-3) 0,35мм</t>
  </si>
  <si>
    <t>Клен (VМ-2413А-22) 0,35мм</t>
  </si>
  <si>
    <t>Клен Ванкувер (VМ-475А-1) 0,35мм</t>
  </si>
  <si>
    <t>Коричневый лопес (VF-3193А-L) 0,35мм</t>
  </si>
  <si>
    <t>Красный глянец (DT-2115-GL) 0,45мм</t>
  </si>
  <si>
    <t>Красный металлик глянец (DW 401-6Т) 0,45мм</t>
  </si>
  <si>
    <t>Лайм глянец (DT-2216-GL) 0,45мм</t>
  </si>
  <si>
    <t>Мокрый песок металлик глянец (DW 501-6Т) 0,45мм</t>
  </si>
  <si>
    <t>Мореный дуб (VF-5142А-39 WТ2) 0,35мм</t>
  </si>
  <si>
    <t>Олива металлик глянец (DW 311-6Т) 0,45мм</t>
  </si>
  <si>
    <t>Оранжевый металлик глянец (DW 202В-6Т) 0,45мм</t>
  </si>
  <si>
    <t>Орех Пацифик (VМ-1471А-3С) 0,35мм</t>
  </si>
  <si>
    <t>Патина крем (VF-5020А-29 WТ1) 0,35мм</t>
  </si>
  <si>
    <t>Патина перламутр (VМ2-5170А-37 WT1) 0,35мм</t>
  </si>
  <si>
    <t>Розовый металлик глянец (DW 402В-6Т) 0,45мм</t>
  </si>
  <si>
    <t>Рустикальный дуб (VF-2746A-40) 0,35мм</t>
  </si>
  <si>
    <t>Салатовый металлик глянец (DW 302-6Т) 0,45мм</t>
  </si>
  <si>
    <t>Серебристый темный металлик глянец (DW 803-6T) 0, 45мм</t>
  </si>
  <si>
    <t>Сигнал оранжевый металлик глянец (DW 204-6Т) 0,45мм</t>
  </si>
  <si>
    <t>Фиолетовый металлик глянец (DW 905-6Т) 0,45мм</t>
  </si>
  <si>
    <t>Штрокс коричневый матовый (Р21144-01) 0,3мм</t>
  </si>
  <si>
    <t>Эвкалипт глянец (JD 7007А) 0,45мм</t>
  </si>
  <si>
    <t>Ясень ваниль (VМ-160А GW) 0,35мм</t>
  </si>
  <si>
    <t>Ясень жемчужный (VМ-927А GW) 0,35мм</t>
  </si>
  <si>
    <t>Ясень коричневый (VF-5050А-29 WT2) 0,35мм</t>
  </si>
  <si>
    <t>Ваниль металлик глянец (DT-2106-MT) 0,45мм</t>
  </si>
  <si>
    <t>Золотой металлик глянец (DT-2204-MT) 0,45мм</t>
  </si>
  <si>
    <t>Шампань металлик глянец (DT-2132-MT) 0,45мм</t>
  </si>
  <si>
    <t>Допустимый угол отклонения радиусных фасадов +-3 градуса (по хорде +-6мм).</t>
  </si>
  <si>
    <t>АРТ-Лайм (ТР-832) 0,3мм</t>
  </si>
  <si>
    <t>АРТ-Фиолет (ТР-833) 0,3мм</t>
  </si>
  <si>
    <t>АРТ-Фуксия (ТР-831) 0,3мм</t>
  </si>
  <si>
    <t>Индиго (ТР-804UP) 0,3мм</t>
  </si>
  <si>
    <t>Лайм (ТР-802UP) 0,3мм</t>
  </si>
  <si>
    <t>Фиалка глянец (MGG 54502) 0,45мм</t>
  </si>
  <si>
    <t>Фиолет (ТР-803UP) 0,3мм</t>
  </si>
  <si>
    <t>Фуксия (ТР-801UP) 0,3мм</t>
  </si>
  <si>
    <t>Шафран (ТР-805UP) 0,3мм</t>
  </si>
  <si>
    <t>Итого площадь:</t>
  </si>
  <si>
    <r>
      <t>M</t>
    </r>
    <r>
      <rPr>
        <b/>
        <vertAlign val="superscript"/>
        <sz val="16"/>
        <color theme="1"/>
        <rFont val="Calibri"/>
        <family val="2"/>
        <charset val="204"/>
        <scheme val="minor"/>
      </rPr>
      <t>2</t>
    </r>
  </si>
  <si>
    <r>
      <t>M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</si>
  <si>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t>Бифлекс Бизе (AV 78515) 0,3мм</t>
  </si>
  <si>
    <t>Бифлекс золото (AV 78513) 0,3мм</t>
  </si>
  <si>
    <t>Бифлекс платина (AV 78512) 0,3мм</t>
  </si>
  <si>
    <t>Бифлекс розовый (AV 78511) 0,3мм</t>
  </si>
  <si>
    <t>Коралл глянец (DT-2131-GL) 0,45мм</t>
  </si>
  <si>
    <t>Лакоста Перламутровая (AV 78545) 0,3мм</t>
  </si>
  <si>
    <t>Лакоста Черная (AV 78540) 0,3мм</t>
  </si>
  <si>
    <t>Лиловый металлик глянец  ( MMG54820) 0,45мм</t>
  </si>
  <si>
    <t>Роза белая (ТМ-433) 0,45мм</t>
  </si>
  <si>
    <t>Роза черная  (ТМ-437) 0,45мм</t>
  </si>
  <si>
    <t>Рубин глянец (DT-2128-GL) 0,45мм</t>
  </si>
  <si>
    <t>Софт белый ( MСС97923) 0,45мм</t>
  </si>
  <si>
    <t>Супермат графит ( MСС97922) 0,45мм</t>
  </si>
  <si>
    <t>Хамелеон синий ( ТМ-419) 0,45мм</t>
  </si>
  <si>
    <t>Шоколад металлик гл. (DT-2133-MT) 0,45мм</t>
  </si>
  <si>
    <t>Белое золото (TK-624T) 0,3мм</t>
  </si>
  <si>
    <t>Венге глянец 21 (СС7021) 0,45 мм</t>
  </si>
  <si>
    <t>Кофе с молоком глянец (DT-2112-GL) 0,45 мм</t>
  </si>
  <si>
    <t>Эбен глянец 40 (СС7040) 0,45 мм</t>
  </si>
  <si>
    <t>max/min высота</t>
  </si>
  <si>
    <t>max/min ширина</t>
  </si>
  <si>
    <t>РТ 722</t>
  </si>
  <si>
    <t>Фрезеровка10</t>
  </si>
  <si>
    <t>для двери-купе</t>
  </si>
  <si>
    <t>Вставки для шкафа-купе</t>
  </si>
  <si>
    <t>ВИД ВСТАВКИ</t>
  </si>
  <si>
    <t>1-А-1</t>
  </si>
  <si>
    <t>1-А-2</t>
  </si>
  <si>
    <t>1-А-3</t>
  </si>
  <si>
    <t>1-А-4</t>
  </si>
  <si>
    <t>1-А-5</t>
  </si>
  <si>
    <t>1-А-6</t>
  </si>
  <si>
    <t>1-А-7</t>
  </si>
  <si>
    <t>1-А-8</t>
  </si>
  <si>
    <t>1-А-9</t>
  </si>
  <si>
    <t>1-А-10</t>
  </si>
  <si>
    <t>1-А-11</t>
  </si>
  <si>
    <t>1-А-12</t>
  </si>
  <si>
    <t>1-А-13</t>
  </si>
  <si>
    <t>1-А-14</t>
  </si>
  <si>
    <t>1-А-15</t>
  </si>
  <si>
    <t>1-А-16</t>
  </si>
  <si>
    <t>1-А-17</t>
  </si>
  <si>
    <t>1-А-18</t>
  </si>
  <si>
    <t>1-А-19</t>
  </si>
  <si>
    <t>1-А-20</t>
  </si>
  <si>
    <t>1-А-21</t>
  </si>
  <si>
    <t>1-А-22</t>
  </si>
  <si>
    <t>1-А-23</t>
  </si>
  <si>
    <t>1-А-24</t>
  </si>
  <si>
    <t>АРХИТЕКТУРА</t>
  </si>
  <si>
    <t>2-А-1</t>
  </si>
  <si>
    <t>2-А-2</t>
  </si>
  <si>
    <t>2-А-3</t>
  </si>
  <si>
    <t>2-А-5</t>
  </si>
  <si>
    <t>2-А-6</t>
  </si>
  <si>
    <t>2-А-7</t>
  </si>
  <si>
    <t>2-А-8</t>
  </si>
  <si>
    <t>2-А-9</t>
  </si>
  <si>
    <t>2-А-10</t>
  </si>
  <si>
    <t>2-А-11</t>
  </si>
  <si>
    <t>2-А-12</t>
  </si>
  <si>
    <t>2-А-13</t>
  </si>
  <si>
    <t>2-А-14</t>
  </si>
  <si>
    <t>2-А-15</t>
  </si>
  <si>
    <t>2-А-16</t>
  </si>
  <si>
    <t>2-А-17</t>
  </si>
  <si>
    <t>2-А-18</t>
  </si>
  <si>
    <t>2-А-19</t>
  </si>
  <si>
    <t>2-А-22</t>
  </si>
  <si>
    <t>3-А-1</t>
  </si>
  <si>
    <t>3-А-4</t>
  </si>
  <si>
    <t>3-А-12</t>
  </si>
  <si>
    <t>3-А-14</t>
  </si>
  <si>
    <t>3-А-15</t>
  </si>
  <si>
    <t>1-L-1</t>
  </si>
  <si>
    <t>1-L-2</t>
  </si>
  <si>
    <t>1-L-3</t>
  </si>
  <si>
    <t>1-L-4</t>
  </si>
  <si>
    <t>1-L-5</t>
  </si>
  <si>
    <t>1-L-6</t>
  </si>
  <si>
    <t>1-L-7</t>
  </si>
  <si>
    <t>1-L-8</t>
  </si>
  <si>
    <t>1-L-9</t>
  </si>
  <si>
    <t>1-L-10</t>
  </si>
  <si>
    <t>1-L-11</t>
  </si>
  <si>
    <t>1-L-12</t>
  </si>
  <si>
    <t>2-L-13</t>
  </si>
  <si>
    <t>1-L-14</t>
  </si>
  <si>
    <t>1-L-15</t>
  </si>
  <si>
    <t>1-L-16</t>
  </si>
  <si>
    <t>1-L-17</t>
  </si>
  <si>
    <t>1-L-18</t>
  </si>
  <si>
    <t>1-L-19</t>
  </si>
  <si>
    <t>1-N-1</t>
  </si>
  <si>
    <t>1-N-2</t>
  </si>
  <si>
    <t>1-N-3</t>
  </si>
  <si>
    <t>1-P-1</t>
  </si>
  <si>
    <t>1-P-2</t>
  </si>
  <si>
    <t>1-P-3</t>
  </si>
  <si>
    <t>1-P-4</t>
  </si>
  <si>
    <t>1-P-5</t>
  </si>
  <si>
    <t>1-P-6</t>
  </si>
  <si>
    <t>1-P-7</t>
  </si>
  <si>
    <t>1-P-8</t>
  </si>
  <si>
    <t>1-P-9</t>
  </si>
  <si>
    <t>1-P-10</t>
  </si>
  <si>
    <t>1-P-11</t>
  </si>
  <si>
    <t>1-P-12</t>
  </si>
  <si>
    <t>1-P-13</t>
  </si>
  <si>
    <t>1-P-14</t>
  </si>
  <si>
    <t>1-P-15</t>
  </si>
  <si>
    <t>1-P-16</t>
  </si>
  <si>
    <t>1-P-17</t>
  </si>
  <si>
    <t>1-P-19</t>
  </si>
  <si>
    <t>1-P-20</t>
  </si>
  <si>
    <t>2-P-1</t>
  </si>
  <si>
    <t>2-P-2</t>
  </si>
  <si>
    <t>2-P-3</t>
  </si>
  <si>
    <t>2-P-4</t>
  </si>
  <si>
    <t>2-P-5</t>
  </si>
  <si>
    <t>2-P-6</t>
  </si>
  <si>
    <t>2-P-7</t>
  </si>
  <si>
    <t>2-P-8</t>
  </si>
  <si>
    <t>2-P-9</t>
  </si>
  <si>
    <t>2-P-10</t>
  </si>
  <si>
    <t>2-P-11</t>
  </si>
  <si>
    <t>2-P-12</t>
  </si>
  <si>
    <t>2-P-13</t>
  </si>
  <si>
    <t>2-P-14</t>
  </si>
  <si>
    <t>2-P-17</t>
  </si>
  <si>
    <t>2-P-20</t>
  </si>
  <si>
    <t>3-P-4</t>
  </si>
  <si>
    <t>3-P-5</t>
  </si>
  <si>
    <t>3-P-8</t>
  </si>
  <si>
    <t>3-P-9</t>
  </si>
  <si>
    <t>3-P-11</t>
  </si>
  <si>
    <t>3-P-12</t>
  </si>
  <si>
    <t>3-P-13</t>
  </si>
  <si>
    <t>3-P-14</t>
  </si>
  <si>
    <t>3-P-17</t>
  </si>
  <si>
    <t>Вид вставки</t>
  </si>
  <si>
    <t>зеркало</t>
  </si>
  <si>
    <t>Итого вставок:</t>
  </si>
  <si>
    <t>без рисунка</t>
  </si>
  <si>
    <t>Графит глянец (DT-2129-GL) 0,45мм</t>
  </si>
  <si>
    <t>Зеркало</t>
  </si>
  <si>
    <t>Троя бронза</t>
  </si>
  <si>
    <t>Троя серебро</t>
  </si>
  <si>
    <t>Роял бронза</t>
  </si>
  <si>
    <t>Роял серебро</t>
  </si>
  <si>
    <t>ДЕКОР</t>
  </si>
  <si>
    <t>Без изображения</t>
  </si>
  <si>
    <t>DecoКожа 0829В</t>
  </si>
  <si>
    <t>DecoКожа 3023С</t>
  </si>
  <si>
    <t>DecoКожа 3052</t>
  </si>
  <si>
    <t>DecoКожа 3052А</t>
  </si>
  <si>
    <t>DecoКожа 3052В</t>
  </si>
  <si>
    <t>DecoКожа 6027А</t>
  </si>
  <si>
    <t>DecoКожа 434_2</t>
  </si>
  <si>
    <t>DecoКожа 531_6</t>
  </si>
  <si>
    <t>DecoКожа 625_2</t>
  </si>
  <si>
    <t>Холст</t>
  </si>
  <si>
    <t>Зеркальное полотно</t>
  </si>
  <si>
    <t>Лиственница светлая (DT-1113) 0,18мм</t>
  </si>
  <si>
    <t>Лиственница темная (DT-1114) 0,18мм</t>
  </si>
  <si>
    <t>Каньон Браун (DT-1110) 0,18мм</t>
  </si>
  <si>
    <t>Аметрин (TМ-468) 0,45мм</t>
  </si>
  <si>
    <t>KS 529</t>
  </si>
  <si>
    <t>KS 527</t>
  </si>
  <si>
    <t>KS 528</t>
  </si>
  <si>
    <t>KS 530</t>
  </si>
  <si>
    <t>ТЕКСТУРА</t>
  </si>
  <si>
    <t>Текстура</t>
  </si>
  <si>
    <t>по-вертикали</t>
  </si>
  <si>
    <t>по-горизонтали</t>
  </si>
  <si>
    <t>Бронза 35</t>
  </si>
  <si>
    <t>Бежевый лопес (VF-3195А-L 0) 0,35мм</t>
  </si>
  <si>
    <t>Абрикос металлик глянц. (МСМ 2064-001) 0,45мм</t>
  </si>
  <si>
    <t>Арбуз металлик глянц. (МСМ 42) 0,45мм</t>
  </si>
  <si>
    <t>Гранат металлик глянц. (DW 403-6T) 0,45мм</t>
  </si>
  <si>
    <t>Де люкс золото (MCF 847-2) 0,45мм</t>
  </si>
  <si>
    <t>Де люкс крем (MCF 847-6) 0,45мм</t>
  </si>
  <si>
    <t>Джинс светлый (DT-2309-МА) 0,3мм</t>
  </si>
  <si>
    <t>Джинс серый (DT-2310-МА) 0,3мм</t>
  </si>
  <si>
    <t>Дюна баклажан глянец (МCF 77457) 0,45мм</t>
  </si>
  <si>
    <t>Дюна бордо глянец (МCF 77464) 0,45мм</t>
  </si>
  <si>
    <t>Дюна лайм глянец (МCF 77463) 0,45мм</t>
  </si>
  <si>
    <t>Дюна малина глянец (МCF 77465) 0,45мм</t>
  </si>
  <si>
    <t>Дюна мокко глянец (МCF 77454) 0,45мм</t>
  </si>
  <si>
    <t>Дюна молочная глянец (МCF 77456) 0,45мм</t>
  </si>
  <si>
    <t>Дюна черная глянец (МCF 77452) 0,45мм</t>
  </si>
  <si>
    <t>Дюна шоколад глянец (МCF 77458) 0,45мм</t>
  </si>
  <si>
    <t>Жемчужное дерево глянц. (MCF 705) 0,45мм</t>
  </si>
  <si>
    <t>Карамельное дерево глянц. (MCF 704) 0,45мм</t>
  </si>
  <si>
    <t>Корица металлик глянц. (МСМ 903-6Т) 0,45мм</t>
  </si>
  <si>
    <t>Красный грейпфрут металлик глянц. (МСМ 506) 0,45мм</t>
  </si>
  <si>
    <t>Массив Бианко (G8029-80A) 0,4мм</t>
  </si>
  <si>
    <t>Массив Деним (YG4018-80A) 0,4мм</t>
  </si>
  <si>
    <t>Пробка серая глянец (МСD 1130-4G) 0,45мм</t>
  </si>
  <si>
    <t>Реалвуд белый (MCN 77521) 0,3мм</t>
  </si>
  <si>
    <t>Реалвуд капучино (MCN 77525) 0,3мм</t>
  </si>
  <si>
    <t>Салатовый глянец (77430) 0,45мм</t>
  </si>
  <si>
    <t>Синий глянец МСМ (МСР 0008003G) 0,45мм</t>
  </si>
  <si>
    <t>Хамелеон звездная ночь металлик гл.( МСМ 088-6Т) 0,45мм</t>
  </si>
  <si>
    <t>Черника металлик глянц. (DW 902В-6Т) 0,45мм</t>
  </si>
  <si>
    <t>Черный металлик матовый (МСМе 9523) 0,45мм</t>
  </si>
  <si>
    <t>Шелк Бронза (DT-2304-МА) 0,3мм</t>
  </si>
  <si>
    <t>Шелк Жемчуг (DT-2305-МА) 0,3мм</t>
  </si>
  <si>
    <t>Galaxy Apple (МСР 754865) 0,45мм</t>
  </si>
  <si>
    <t>Galaxy Berry (МСР 754858) 0,45мм</t>
  </si>
  <si>
    <t>Galaxy Chocolate (МСР 754867) 0,45мм</t>
  </si>
  <si>
    <t>Galaxy Ice (МСР 754869) 0,45мм</t>
  </si>
  <si>
    <t>Galaxy Violet (МСР 75853) 0,45мм</t>
  </si>
  <si>
    <t>16+22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</si>
</sst>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m\m"/>
    <numFmt numFmtId="165" formatCode="[$-F800]dddd\,\ mmmm\ dd\,\ yyyy"/>
    <numFmt numFmtId="166" formatCode="0.0000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u/>
      <sz val="16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24"/>
      <color rgb="FF074CAD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vertAlign val="superscript"/>
      <sz val="16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164" fontId="4" fillId="4" borderId="1" xfId="1" applyNumberFormat="1" applyFont="1" applyFill="1" applyAlignment="1" applyProtection="1">
      <alignment horizontal="center" vertical="center"/>
      <protection locked="0"/>
    </xf>
    <xf numFmtId="0" fontId="4" fillId="4" borderId="1" xfId="1" applyFont="1" applyFill="1" applyAlignment="1" applyProtection="1">
      <alignment wrapText="1"/>
      <protection locked="0"/>
    </xf>
    <xf numFmtId="0" fontId="5" fillId="0" borderId="0" xfId="3" applyAlignment="1">
      <alignment horizontal="center"/>
    </xf>
    <xf numFmtId="0" fontId="0" fillId="0" borderId="0" xfId="0" applyBorder="1"/>
    <xf numFmtId="0" fontId="9" fillId="5" borderId="0" xfId="0" applyFont="1" applyFill="1" applyAlignment="1">
      <alignment horizontal="right" vertical="center"/>
    </xf>
    <xf numFmtId="0" fontId="1" fillId="4" borderId="1" xfId="1" applyFill="1" applyAlignment="1" applyProtection="1">
      <alignment horizontal="left" vertical="center" wrapText="1"/>
      <protection locked="0"/>
    </xf>
    <xf numFmtId="0" fontId="4" fillId="6" borderId="2" xfId="2" applyFont="1" applyFill="1" applyAlignment="1">
      <alignment horizontal="center" vertical="center"/>
    </xf>
    <xf numFmtId="0" fontId="4" fillId="6" borderId="2" xfId="2" applyFont="1" applyFill="1" applyAlignment="1">
      <alignment horizontal="center" vertical="center" wrapText="1"/>
    </xf>
    <xf numFmtId="0" fontId="0" fillId="6" borderId="20" xfId="0" applyFill="1" applyBorder="1"/>
    <xf numFmtId="165" fontId="9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2" fillId="7" borderId="0" xfId="0" applyFont="1" applyFill="1" applyAlignment="1">
      <alignment horizontal="center" vertical="center"/>
    </xf>
    <xf numFmtId="1" fontId="4" fillId="4" borderId="1" xfId="1" applyNumberFormat="1" applyFont="1" applyFill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16" fillId="0" borderId="0" xfId="0" applyFont="1"/>
    <xf numFmtId="0" fontId="14" fillId="0" borderId="0" xfId="0" applyFont="1"/>
    <xf numFmtId="0" fontId="13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top"/>
    </xf>
    <xf numFmtId="0" fontId="0" fillId="0" borderId="14" xfId="0" applyBorder="1"/>
    <xf numFmtId="0" fontId="0" fillId="0" borderId="16" xfId="0" applyBorder="1"/>
    <xf numFmtId="0" fontId="17" fillId="0" borderId="17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166" fontId="4" fillId="4" borderId="1" xfId="1" applyNumberFormat="1" applyFont="1" applyFill="1" applyAlignment="1" applyProtection="1">
      <alignment horizontal="center" vertical="center"/>
      <protection hidden="1"/>
    </xf>
    <xf numFmtId="0" fontId="13" fillId="0" borderId="0" xfId="0" applyFont="1" applyBorder="1"/>
    <xf numFmtId="0" fontId="0" fillId="0" borderId="0" xfId="0" applyBorder="1"/>
    <xf numFmtId="0" fontId="0" fillId="0" borderId="12" xfId="0" applyBorder="1"/>
    <xf numFmtId="0" fontId="13" fillId="0" borderId="12" xfId="0" applyFont="1" applyBorder="1" applyAlignment="1"/>
    <xf numFmtId="0" fontId="5" fillId="0" borderId="0" xfId="3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13" xfId="0" applyBorder="1"/>
    <xf numFmtId="0" fontId="10" fillId="5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6" fontId="8" fillId="6" borderId="20" xfId="0" applyNumberFormat="1" applyFont="1" applyFill="1" applyBorder="1" applyAlignment="1">
      <alignment horizontal="right" vertical="center"/>
    </xf>
    <xf numFmtId="166" fontId="24" fillId="6" borderId="24" xfId="0" applyNumberFormat="1" applyFont="1" applyFill="1" applyBorder="1" applyAlignment="1">
      <alignment horizontal="left" vertical="center"/>
    </xf>
    <xf numFmtId="1" fontId="7" fillId="6" borderId="24" xfId="0" applyNumberFormat="1" applyFont="1" applyFill="1" applyBorder="1" applyAlignment="1">
      <alignment horizontal="left" vertical="center"/>
    </xf>
    <xf numFmtId="0" fontId="20" fillId="5" borderId="0" xfId="3" applyFont="1" applyFill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4" fillId="6" borderId="28" xfId="2" applyFont="1" applyFill="1" applyBorder="1" applyAlignment="1">
      <alignment horizontal="center" vertical="center"/>
    </xf>
    <xf numFmtId="0" fontId="4" fillId="6" borderId="28" xfId="2" applyFont="1" applyFill="1" applyBorder="1" applyAlignment="1">
      <alignment horizontal="center" vertical="center" wrapText="1"/>
    </xf>
    <xf numFmtId="0" fontId="0" fillId="0" borderId="0" xfId="0" applyFill="1" applyBorder="1"/>
    <xf numFmtId="166" fontId="27" fillId="0" borderId="0" xfId="0" applyNumberFormat="1" applyFont="1" applyFill="1" applyBorder="1" applyAlignment="1">
      <alignment horizontal="right" vertical="center"/>
    </xf>
    <xf numFmtId="166" fontId="28" fillId="0" borderId="0" xfId="0" applyNumberFormat="1" applyFont="1" applyFill="1" applyBorder="1" applyAlignment="1">
      <alignment horizontal="left" vertical="center"/>
    </xf>
    <xf numFmtId="0" fontId="7" fillId="6" borderId="20" xfId="0" applyFont="1" applyFill="1" applyBorder="1"/>
    <xf numFmtId="0" fontId="2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 vertical="center"/>
    </xf>
    <xf numFmtId="166" fontId="24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22" fillId="5" borderId="0" xfId="3" applyFont="1" applyFill="1" applyAlignment="1">
      <alignment horizontal="right" vertical="center"/>
    </xf>
    <xf numFmtId="0" fontId="10" fillId="5" borderId="0" xfId="0" applyFont="1" applyFill="1" applyBorder="1" applyAlignment="1">
      <alignment horizontal="center" vertical="center"/>
    </xf>
    <xf numFmtId="0" fontId="1" fillId="4" borderId="19" xfId="1" applyFill="1" applyBorder="1" applyAlignment="1" applyProtection="1">
      <alignment horizontal="center" vertical="center" wrapText="1"/>
      <protection locked="0"/>
    </xf>
    <xf numFmtId="0" fontId="1" fillId="4" borderId="24" xfId="1" applyFill="1" applyBorder="1" applyAlignment="1" applyProtection="1">
      <alignment horizontal="center" vertical="center" wrapText="1"/>
      <protection locked="0"/>
    </xf>
    <xf numFmtId="0" fontId="1" fillId="4" borderId="25" xfId="1" applyFill="1" applyBorder="1" applyAlignment="1" applyProtection="1">
      <alignment horizontal="center" vertical="center" wrapText="1"/>
      <protection locked="0"/>
    </xf>
    <xf numFmtId="0" fontId="17" fillId="6" borderId="16" xfId="0" applyFont="1" applyFill="1" applyBorder="1" applyAlignment="1">
      <alignment horizontal="right" vertical="center"/>
    </xf>
    <xf numFmtId="0" fontId="17" fillId="6" borderId="17" xfId="0" applyFont="1" applyFill="1" applyBorder="1" applyAlignment="1">
      <alignment horizontal="right" vertical="center"/>
    </xf>
    <xf numFmtId="0" fontId="8" fillId="6" borderId="20" xfId="0" applyFont="1" applyFill="1" applyBorder="1" applyAlignment="1">
      <alignment horizontal="right"/>
    </xf>
    <xf numFmtId="0" fontId="15" fillId="0" borderId="17" xfId="0" applyFont="1" applyBorder="1" applyAlignment="1">
      <alignment horizontal="center"/>
    </xf>
    <xf numFmtId="0" fontId="20" fillId="5" borderId="0" xfId="3" applyFont="1" applyFill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4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27" xfId="0" applyBorder="1" applyProtection="1">
      <protection locked="0"/>
    </xf>
    <xf numFmtId="0" fontId="3" fillId="3" borderId="2" xfId="2" applyAlignment="1">
      <alignment horizontal="center" vertical="center"/>
    </xf>
    <xf numFmtId="0" fontId="1" fillId="4" borderId="1" xfId="1" applyFill="1" applyAlignment="1" applyProtection="1">
      <alignment horizontal="center" wrapText="1"/>
      <protection locked="0"/>
    </xf>
  </cellXfs>
  <cellStyles count="4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colors>
    <mruColors>
      <color rgb="FF074CAD"/>
      <color rgb="FFE0E0E0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438730</xdr:colOff>
      <xdr:row>0</xdr:row>
      <xdr:rowOff>16</xdr:rowOff>
    </xdr:from>
    <xdr:to>
      <xdr:col>4</xdr:col>
      <xdr:colOff>32787</xdr:colOff>
      <xdr:row>1</xdr:row>
      <xdr:rowOff>418545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30" y="16"/>
          <a:ext cx="1746707" cy="609029"/>
        </a:xfrm>
        <a:prstGeom prst="rect">
          <a:avLst/>
        </a:prstGeom>
      </xdr:spPr>
    </xdr:pic>
    <xdr:clientData/>
  </xdr:twoCellAnchor>
  <xdr:twoCellAnchor editAs="oneCell">
    <xdr:from>
      <xdr:col>6</xdr:col>
      <xdr:colOff>9524</xdr:colOff>
      <xdr:row>84</xdr:row>
      <xdr:rowOff>9523</xdr:rowOff>
    </xdr:from>
    <xdr:to>
      <xdr:col>7</xdr:col>
      <xdr:colOff>847725</xdr:colOff>
      <xdr:row>84</xdr:row>
      <xdr:rowOff>453234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4" y="15535273"/>
          <a:ext cx="3829051" cy="443711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87</xdr:row>
      <xdr:rowOff>9524</xdr:rowOff>
    </xdr:from>
    <xdr:to>
      <xdr:col>7</xdr:col>
      <xdr:colOff>890048</xdr:colOff>
      <xdr:row>87</xdr:row>
      <xdr:rowOff>304800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049749"/>
          <a:ext cx="3871373" cy="295276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90</xdr:row>
      <xdr:rowOff>9524</xdr:rowOff>
    </xdr:from>
    <xdr:to>
      <xdr:col>7</xdr:col>
      <xdr:colOff>838200</xdr:colOff>
      <xdr:row>90</xdr:row>
      <xdr:rowOff>399603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8564224"/>
          <a:ext cx="3819525" cy="390079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92</xdr:row>
      <xdr:rowOff>9525</xdr:rowOff>
    </xdr:from>
    <xdr:to>
      <xdr:col>7</xdr:col>
      <xdr:colOff>819150</xdr:colOff>
      <xdr:row>92</xdr:row>
      <xdr:rowOff>305129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2" y="19573875"/>
          <a:ext cx="3809998" cy="295604"/>
        </a:xfrm>
        <a:prstGeom prst="rect">
          <a:avLst/>
        </a:prstGeom>
      </xdr:spPr>
    </xdr:pic>
    <xdr:clientData/>
  </xdr:twoCellAnchor>
  <xdr:twoCellAnchor editAs="oneCell">
    <xdr:from>
      <xdr:col>6</xdr:col>
      <xdr:colOff>9524</xdr:colOff>
      <xdr:row>84</xdr:row>
      <xdr:rowOff>9523</xdr:rowOff>
    </xdr:from>
    <xdr:to>
      <xdr:col>7</xdr:col>
      <xdr:colOff>847725</xdr:colOff>
      <xdr:row>84</xdr:row>
      <xdr:rowOff>453234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4" y="16078198"/>
          <a:ext cx="3829051" cy="443711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87</xdr:row>
      <xdr:rowOff>9524</xdr:rowOff>
    </xdr:from>
    <xdr:to>
      <xdr:col>7</xdr:col>
      <xdr:colOff>890048</xdr:colOff>
      <xdr:row>87</xdr:row>
      <xdr:rowOff>304800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592674"/>
          <a:ext cx="3871373" cy="295276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90</xdr:row>
      <xdr:rowOff>9524</xdr:rowOff>
    </xdr:from>
    <xdr:to>
      <xdr:col>7</xdr:col>
      <xdr:colOff>838200</xdr:colOff>
      <xdr:row>90</xdr:row>
      <xdr:rowOff>399603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9107149"/>
          <a:ext cx="3819525" cy="39007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84</xdr:row>
      <xdr:rowOff>0</xdr:rowOff>
    </xdr:from>
    <xdr:to>
      <xdr:col>1</xdr:col>
      <xdr:colOff>359229</xdr:colOff>
      <xdr:row>90</xdr:row>
      <xdr:rowOff>477607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525750"/>
          <a:ext cx="416379" cy="3506557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84</xdr:row>
      <xdr:rowOff>0</xdr:rowOff>
    </xdr:from>
    <xdr:to>
      <xdr:col>3</xdr:col>
      <xdr:colOff>657225</xdr:colOff>
      <xdr:row>90</xdr:row>
      <xdr:rowOff>458562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15525750"/>
          <a:ext cx="428625" cy="3487512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</xdr:colOff>
      <xdr:row>84</xdr:row>
      <xdr:rowOff>19050</xdr:rowOff>
    </xdr:from>
    <xdr:to>
      <xdr:col>10</xdr:col>
      <xdr:colOff>1819274</xdr:colOff>
      <xdr:row>84</xdr:row>
      <xdr:rowOff>399669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7492" y="15544800"/>
          <a:ext cx="1804307" cy="380619"/>
        </a:xfrm>
        <a:prstGeom prst="rect">
          <a:avLst/>
        </a:prstGeom>
      </xdr:spPr>
    </xdr:pic>
    <xdr:clientData/>
  </xdr:twoCellAnchor>
  <xdr:twoCellAnchor editAs="oneCell">
    <xdr:from>
      <xdr:col>10</xdr:col>
      <xdr:colOff>24494</xdr:colOff>
      <xdr:row>85</xdr:row>
      <xdr:rowOff>299357</xdr:rowOff>
    </xdr:from>
    <xdr:to>
      <xdr:col>10</xdr:col>
      <xdr:colOff>1786618</xdr:colOff>
      <xdr:row>87</xdr:row>
      <xdr:rowOff>8873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7019" y="16329932"/>
          <a:ext cx="1762124" cy="719166"/>
        </a:xfrm>
        <a:prstGeom prst="rect">
          <a:avLst/>
        </a:prstGeom>
      </xdr:spPr>
    </xdr:pic>
    <xdr:clientData/>
  </xdr:twoCellAnchor>
  <xdr:twoCellAnchor editAs="oneCell">
    <xdr:from>
      <xdr:col>8</xdr:col>
      <xdr:colOff>1485900</xdr:colOff>
      <xdr:row>89</xdr:row>
      <xdr:rowOff>16328</xdr:rowOff>
    </xdr:from>
    <xdr:to>
      <xdr:col>10</xdr:col>
      <xdr:colOff>359569</xdr:colOff>
      <xdr:row>89</xdr:row>
      <xdr:rowOff>386442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8066203"/>
          <a:ext cx="1876425" cy="370114"/>
        </a:xfrm>
        <a:prstGeom prst="rect">
          <a:avLst/>
        </a:prstGeom>
      </xdr:spPr>
    </xdr:pic>
    <xdr:clientData/>
  </xdr:twoCellAnchor>
  <xdr:twoCellAnchor editAs="oneCell">
    <xdr:from>
      <xdr:col>10</xdr:col>
      <xdr:colOff>27214</xdr:colOff>
      <xdr:row>90</xdr:row>
      <xdr:rowOff>163286</xdr:rowOff>
    </xdr:from>
    <xdr:to>
      <xdr:col>11</xdr:col>
      <xdr:colOff>4082</xdr:colOff>
      <xdr:row>91</xdr:row>
      <xdr:rowOff>488498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9739" y="18717986"/>
          <a:ext cx="1796143" cy="830036"/>
        </a:xfrm>
        <a:prstGeom prst="rect">
          <a:avLst/>
        </a:prstGeom>
      </xdr:spPr>
    </xdr:pic>
    <xdr:clientData/>
  </xdr:twoCellAnchor>
  <xdr:twoCellAnchor editAs="oneCell">
    <xdr:from>
      <xdr:col>12</xdr:col>
      <xdr:colOff>55789</xdr:colOff>
      <xdr:row>84</xdr:row>
      <xdr:rowOff>58511</xdr:rowOff>
    </xdr:from>
    <xdr:to>
      <xdr:col>13</xdr:col>
      <xdr:colOff>874939</xdr:colOff>
      <xdr:row>85</xdr:row>
      <xdr:rowOff>10887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9689" y="15584261"/>
          <a:ext cx="22288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lito.ru/" TargetMode="External"/><Relationship Id="rId1" Type="http://schemas.openxmlformats.org/officeDocument/2006/relationships/hyperlink" Target="http://www.moer.r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9"/>
  <sheetViews>
    <sheetView tabSelected="1" zoomScale="80" zoomScaleNormal="80" workbookViewId="0">
      <selection activeCell="K3" sqref="K3"/>
    </sheetView>
  </sheetViews>
  <sheetFormatPr defaultRowHeight="15" x14ac:dyDescent="0.25"/>
  <cols>
    <col min="1" max="1" width="5.140625" customWidth="1"/>
    <col min="2" max="2" width="8.7109375" customWidth="1"/>
    <col min="3" max="3" width="9.42578125" bestFit="1" customWidth="1"/>
    <col min="4" max="4" width="14.140625" customWidth="1"/>
    <col min="5" max="6" width="14.28515625" customWidth="1"/>
    <col min="7" max="7" width="44.85546875" customWidth="1"/>
    <col min="8" max="8" width="18.7109375" customWidth="1"/>
    <col min="9" max="10" width="22.5703125" customWidth="1"/>
    <col min="11" max="11" width="27.28515625" customWidth="1"/>
    <col min="12" max="12" width="23.42578125" customWidth="1"/>
    <col min="13" max="13" width="21.140625" customWidth="1"/>
    <col min="14" max="14" width="24.42578125" customWidth="1"/>
  </cols>
  <sheetData>
    <row r="1" spans="1:14" ht="15" customHeight="1" x14ac:dyDescent="0.25">
      <c r="A1" s="63" t="s">
        <v>180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34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21" customHeight="1" x14ac:dyDescent="0.25">
      <c r="A3" s="72" t="s">
        <v>13</v>
      </c>
      <c r="B3" s="72"/>
      <c r="C3" s="72"/>
      <c r="D3" s="72"/>
      <c r="E3" s="72"/>
      <c r="F3" s="72"/>
      <c r="G3" s="72"/>
      <c r="H3" s="43"/>
      <c r="I3" s="5" t="s">
        <v>16</v>
      </c>
      <c r="J3" s="5"/>
      <c r="K3" s="6"/>
      <c r="L3" s="5" t="s">
        <v>15</v>
      </c>
      <c r="M3" s="65"/>
      <c r="N3" s="66"/>
    </row>
    <row r="4" spans="1:14" ht="21" customHeight="1" x14ac:dyDescent="0.25">
      <c r="A4" s="72"/>
      <c r="B4" s="72"/>
      <c r="C4" s="72"/>
      <c r="D4" s="72"/>
      <c r="E4" s="72"/>
      <c r="F4" s="72"/>
      <c r="G4" s="72"/>
      <c r="H4" s="43"/>
      <c r="I4" s="5" t="s">
        <v>18</v>
      </c>
      <c r="J4" s="5"/>
      <c r="K4" s="6"/>
      <c r="L4" s="5" t="s">
        <v>14</v>
      </c>
      <c r="M4" s="67"/>
      <c r="N4" s="66"/>
    </row>
    <row r="5" spans="1:14" ht="21" customHeight="1" x14ac:dyDescent="0.25">
      <c r="A5" s="72"/>
      <c r="B5" s="72"/>
      <c r="C5" s="72"/>
      <c r="D5" s="72"/>
      <c r="E5" s="72"/>
      <c r="F5" s="72"/>
      <c r="G5" s="72"/>
      <c r="H5" s="43"/>
      <c r="I5" s="5" t="s">
        <v>17</v>
      </c>
      <c r="J5" s="5"/>
      <c r="K5" s="10">
        <f ca="1">TODAY()</f>
        <v>43004</v>
      </c>
      <c r="L5" s="11"/>
      <c r="M5" s="11"/>
      <c r="N5" s="37"/>
    </row>
    <row r="6" spans="1:14" ht="15" customHeight="1" x14ac:dyDescent="0.25">
      <c r="A6" s="64" t="s">
        <v>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ht="27" thickBot="1" x14ac:dyDescent="0.45">
      <c r="A9" s="71" t="s">
        <v>19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4" ht="31.5" thickTop="1" thickBot="1" x14ac:dyDescent="0.3">
      <c r="A10" s="7" t="s">
        <v>4</v>
      </c>
      <c r="B10" s="7" t="s">
        <v>0</v>
      </c>
      <c r="C10" s="7" t="s">
        <v>1</v>
      </c>
      <c r="D10" s="8" t="s">
        <v>65</v>
      </c>
      <c r="E10" s="7" t="s">
        <v>2</v>
      </c>
      <c r="F10" s="7" t="s">
        <v>176</v>
      </c>
      <c r="G10" s="7" t="s">
        <v>3</v>
      </c>
      <c r="H10" s="7" t="s">
        <v>68</v>
      </c>
      <c r="I10" s="7" t="s">
        <v>67</v>
      </c>
      <c r="J10" s="7" t="s">
        <v>422</v>
      </c>
      <c r="K10" s="7" t="s">
        <v>149</v>
      </c>
      <c r="L10" s="7" t="s">
        <v>83</v>
      </c>
      <c r="M10" s="7" t="s">
        <v>7</v>
      </c>
    </row>
    <row r="11" spans="1:14" ht="16.5" thickTop="1" thickBot="1" x14ac:dyDescent="0.3">
      <c r="A11" s="7">
        <f>ROW()-10</f>
        <v>1</v>
      </c>
      <c r="B11" s="1"/>
      <c r="C11" s="1"/>
      <c r="D11" s="13"/>
      <c r="E11" s="1"/>
      <c r="F11" s="1" t="s">
        <v>170</v>
      </c>
      <c r="G11" s="1"/>
      <c r="H11" s="1">
        <v>16</v>
      </c>
      <c r="I11" s="1"/>
      <c r="J11" s="1"/>
      <c r="K11" s="1"/>
      <c r="L11" s="28">
        <f t="shared" ref="L11:L45" si="0">B11*C11*D11/1000000</f>
        <v>0</v>
      </c>
      <c r="M11" s="2"/>
    </row>
    <row r="12" spans="1:14" ht="16.5" thickTop="1" thickBot="1" x14ac:dyDescent="0.3">
      <c r="A12" s="7">
        <f t="shared" ref="A12:A45" si="1">ROW()-10</f>
        <v>2</v>
      </c>
      <c r="B12" s="1"/>
      <c r="C12" s="1"/>
      <c r="D12" s="13"/>
      <c r="E12" s="1"/>
      <c r="F12" s="1" t="s">
        <v>170</v>
      </c>
      <c r="G12" s="1"/>
      <c r="H12" s="1">
        <v>16</v>
      </c>
      <c r="I12" s="1"/>
      <c r="J12" s="1"/>
      <c r="K12" s="1"/>
      <c r="L12" s="28">
        <f t="shared" si="0"/>
        <v>0</v>
      </c>
      <c r="M12" s="2"/>
    </row>
    <row r="13" spans="1:14" ht="16.5" thickTop="1" thickBot="1" x14ac:dyDescent="0.3">
      <c r="A13" s="7">
        <f t="shared" si="1"/>
        <v>3</v>
      </c>
      <c r="B13" s="1"/>
      <c r="C13" s="1"/>
      <c r="D13" s="13"/>
      <c r="E13" s="1"/>
      <c r="F13" s="1" t="s">
        <v>170</v>
      </c>
      <c r="G13" s="1"/>
      <c r="H13" s="1">
        <v>16</v>
      </c>
      <c r="I13" s="1"/>
      <c r="J13" s="1"/>
      <c r="K13" s="1"/>
      <c r="L13" s="28">
        <f t="shared" si="0"/>
        <v>0</v>
      </c>
      <c r="M13" s="2"/>
    </row>
    <row r="14" spans="1:14" ht="16.5" thickTop="1" thickBot="1" x14ac:dyDescent="0.3">
      <c r="A14" s="7">
        <f t="shared" si="1"/>
        <v>4</v>
      </c>
      <c r="B14" s="1"/>
      <c r="C14" s="1"/>
      <c r="D14" s="13"/>
      <c r="E14" s="1"/>
      <c r="F14" s="1" t="s">
        <v>170</v>
      </c>
      <c r="G14" s="1"/>
      <c r="H14" s="1">
        <v>16</v>
      </c>
      <c r="I14" s="1"/>
      <c r="J14" s="1"/>
      <c r="K14" s="1"/>
      <c r="L14" s="28">
        <f t="shared" si="0"/>
        <v>0</v>
      </c>
      <c r="M14" s="2"/>
    </row>
    <row r="15" spans="1:14" ht="16.5" thickTop="1" thickBot="1" x14ac:dyDescent="0.3">
      <c r="A15" s="7">
        <f t="shared" si="1"/>
        <v>5</v>
      </c>
      <c r="B15" s="1"/>
      <c r="C15" s="1"/>
      <c r="D15" s="13"/>
      <c r="E15" s="1"/>
      <c r="F15" s="1" t="s">
        <v>170</v>
      </c>
      <c r="G15" s="1"/>
      <c r="H15" s="1">
        <v>16</v>
      </c>
      <c r="I15" s="1"/>
      <c r="J15" s="1"/>
      <c r="K15" s="1"/>
      <c r="L15" s="28">
        <f t="shared" si="0"/>
        <v>0</v>
      </c>
      <c r="M15" s="2"/>
    </row>
    <row r="16" spans="1:14" ht="16.5" thickTop="1" thickBot="1" x14ac:dyDescent="0.3">
      <c r="A16" s="7">
        <f t="shared" si="1"/>
        <v>6</v>
      </c>
      <c r="B16" s="1"/>
      <c r="C16" s="1"/>
      <c r="D16" s="13"/>
      <c r="E16" s="1"/>
      <c r="F16" s="1" t="s">
        <v>170</v>
      </c>
      <c r="G16" s="1"/>
      <c r="H16" s="1">
        <v>16</v>
      </c>
      <c r="I16" s="1"/>
      <c r="J16" s="1"/>
      <c r="K16" s="1"/>
      <c r="L16" s="28">
        <f t="shared" si="0"/>
        <v>0</v>
      </c>
      <c r="M16" s="2"/>
    </row>
    <row r="17" spans="1:13" ht="16.5" thickTop="1" thickBot="1" x14ac:dyDescent="0.3">
      <c r="A17" s="7">
        <f t="shared" si="1"/>
        <v>7</v>
      </c>
      <c r="B17" s="1"/>
      <c r="C17" s="1"/>
      <c r="D17" s="13"/>
      <c r="E17" s="1"/>
      <c r="F17" s="1" t="s">
        <v>170</v>
      </c>
      <c r="G17" s="1"/>
      <c r="H17" s="1">
        <v>16</v>
      </c>
      <c r="I17" s="1"/>
      <c r="J17" s="1"/>
      <c r="K17" s="1"/>
      <c r="L17" s="28">
        <f t="shared" si="0"/>
        <v>0</v>
      </c>
      <c r="M17" s="2"/>
    </row>
    <row r="18" spans="1:13" ht="16.5" thickTop="1" thickBot="1" x14ac:dyDescent="0.3">
      <c r="A18" s="7">
        <f t="shared" si="1"/>
        <v>8</v>
      </c>
      <c r="B18" s="1"/>
      <c r="C18" s="1"/>
      <c r="D18" s="13"/>
      <c r="E18" s="1"/>
      <c r="F18" s="1" t="s">
        <v>170</v>
      </c>
      <c r="G18" s="1"/>
      <c r="H18" s="1">
        <v>16</v>
      </c>
      <c r="I18" s="1"/>
      <c r="J18" s="1"/>
      <c r="K18" s="1"/>
      <c r="L18" s="28">
        <f t="shared" si="0"/>
        <v>0</v>
      </c>
      <c r="M18" s="2"/>
    </row>
    <row r="19" spans="1:13" ht="16.5" thickTop="1" thickBot="1" x14ac:dyDescent="0.3">
      <c r="A19" s="7">
        <f t="shared" si="1"/>
        <v>9</v>
      </c>
      <c r="B19" s="1"/>
      <c r="C19" s="1"/>
      <c r="D19" s="13"/>
      <c r="E19" s="1"/>
      <c r="F19" s="1" t="s">
        <v>170</v>
      </c>
      <c r="G19" s="1"/>
      <c r="H19" s="1">
        <v>16</v>
      </c>
      <c r="I19" s="1"/>
      <c r="J19" s="1"/>
      <c r="K19" s="1"/>
      <c r="L19" s="28">
        <f t="shared" si="0"/>
        <v>0</v>
      </c>
      <c r="M19" s="2"/>
    </row>
    <row r="20" spans="1:13" ht="16.5" thickTop="1" thickBot="1" x14ac:dyDescent="0.3">
      <c r="A20" s="7">
        <f t="shared" si="1"/>
        <v>10</v>
      </c>
      <c r="B20" s="1"/>
      <c r="C20" s="1"/>
      <c r="D20" s="13"/>
      <c r="E20" s="1"/>
      <c r="F20" s="1" t="s">
        <v>170</v>
      </c>
      <c r="G20" s="1"/>
      <c r="H20" s="1">
        <v>16</v>
      </c>
      <c r="I20" s="1"/>
      <c r="J20" s="1"/>
      <c r="K20" s="1"/>
      <c r="L20" s="28">
        <f t="shared" si="0"/>
        <v>0</v>
      </c>
      <c r="M20" s="2"/>
    </row>
    <row r="21" spans="1:13" ht="16.5" thickTop="1" thickBot="1" x14ac:dyDescent="0.3">
      <c r="A21" s="7">
        <f t="shared" si="1"/>
        <v>11</v>
      </c>
      <c r="B21" s="1"/>
      <c r="C21" s="1"/>
      <c r="D21" s="13"/>
      <c r="E21" s="1"/>
      <c r="F21" s="1" t="s">
        <v>170</v>
      </c>
      <c r="G21" s="1"/>
      <c r="H21" s="1">
        <v>16</v>
      </c>
      <c r="I21" s="1"/>
      <c r="J21" s="1"/>
      <c r="K21" s="1"/>
      <c r="L21" s="28">
        <f t="shared" si="0"/>
        <v>0</v>
      </c>
      <c r="M21" s="2"/>
    </row>
    <row r="22" spans="1:13" ht="16.5" thickTop="1" thickBot="1" x14ac:dyDescent="0.3">
      <c r="A22" s="7">
        <f t="shared" si="1"/>
        <v>12</v>
      </c>
      <c r="B22" s="1"/>
      <c r="C22" s="1"/>
      <c r="D22" s="13"/>
      <c r="E22" s="1"/>
      <c r="F22" s="1" t="s">
        <v>170</v>
      </c>
      <c r="G22" s="1"/>
      <c r="H22" s="1">
        <v>16</v>
      </c>
      <c r="I22" s="1"/>
      <c r="J22" s="1"/>
      <c r="K22" s="1"/>
      <c r="L22" s="28">
        <f t="shared" si="0"/>
        <v>0</v>
      </c>
      <c r="M22" s="2"/>
    </row>
    <row r="23" spans="1:13" ht="16.5" thickTop="1" thickBot="1" x14ac:dyDescent="0.3">
      <c r="A23" s="7">
        <f t="shared" si="1"/>
        <v>13</v>
      </c>
      <c r="B23" s="1"/>
      <c r="C23" s="1"/>
      <c r="D23" s="13"/>
      <c r="E23" s="1"/>
      <c r="F23" s="1" t="s">
        <v>170</v>
      </c>
      <c r="G23" s="1"/>
      <c r="H23" s="1">
        <v>16</v>
      </c>
      <c r="I23" s="1"/>
      <c r="J23" s="1"/>
      <c r="K23" s="1"/>
      <c r="L23" s="28">
        <f t="shared" si="0"/>
        <v>0</v>
      </c>
      <c r="M23" s="2"/>
    </row>
    <row r="24" spans="1:13" ht="16.5" thickTop="1" thickBot="1" x14ac:dyDescent="0.3">
      <c r="A24" s="7">
        <f t="shared" si="1"/>
        <v>14</v>
      </c>
      <c r="B24" s="1"/>
      <c r="C24" s="1"/>
      <c r="D24" s="13"/>
      <c r="E24" s="1"/>
      <c r="F24" s="1" t="s">
        <v>170</v>
      </c>
      <c r="G24" s="1"/>
      <c r="H24" s="1">
        <v>16</v>
      </c>
      <c r="I24" s="1"/>
      <c r="J24" s="1"/>
      <c r="K24" s="1"/>
      <c r="L24" s="28">
        <f>B24*C24*D24/1000000</f>
        <v>0</v>
      </c>
      <c r="M24" s="2"/>
    </row>
    <row r="25" spans="1:13" ht="16.5" thickTop="1" thickBot="1" x14ac:dyDescent="0.3">
      <c r="A25" s="7">
        <f t="shared" si="1"/>
        <v>15</v>
      </c>
      <c r="B25" s="1"/>
      <c r="C25" s="1"/>
      <c r="D25" s="13"/>
      <c r="E25" s="1"/>
      <c r="F25" s="1" t="s">
        <v>170</v>
      </c>
      <c r="G25" s="1"/>
      <c r="H25" s="1">
        <v>16</v>
      </c>
      <c r="I25" s="1"/>
      <c r="J25" s="1"/>
      <c r="K25" s="1"/>
      <c r="L25" s="28">
        <f t="shared" si="0"/>
        <v>0</v>
      </c>
      <c r="M25" s="2"/>
    </row>
    <row r="26" spans="1:13" ht="16.5" thickTop="1" thickBot="1" x14ac:dyDescent="0.3">
      <c r="A26" s="7">
        <f t="shared" si="1"/>
        <v>16</v>
      </c>
      <c r="B26" s="1"/>
      <c r="C26" s="1"/>
      <c r="D26" s="13"/>
      <c r="E26" s="1"/>
      <c r="F26" s="1" t="s">
        <v>170</v>
      </c>
      <c r="G26" s="1"/>
      <c r="H26" s="1">
        <v>16</v>
      </c>
      <c r="I26" s="1"/>
      <c r="J26" s="1"/>
      <c r="K26" s="1"/>
      <c r="L26" s="28">
        <f t="shared" si="0"/>
        <v>0</v>
      </c>
      <c r="M26" s="2"/>
    </row>
    <row r="27" spans="1:13" ht="16.5" thickTop="1" thickBot="1" x14ac:dyDescent="0.3">
      <c r="A27" s="7">
        <f t="shared" si="1"/>
        <v>17</v>
      </c>
      <c r="B27" s="1"/>
      <c r="C27" s="1"/>
      <c r="D27" s="13"/>
      <c r="E27" s="1"/>
      <c r="F27" s="1" t="s">
        <v>170</v>
      </c>
      <c r="G27" s="1"/>
      <c r="H27" s="1">
        <v>16</v>
      </c>
      <c r="I27" s="1"/>
      <c r="J27" s="1"/>
      <c r="K27" s="1"/>
      <c r="L27" s="28">
        <f t="shared" si="0"/>
        <v>0</v>
      </c>
      <c r="M27" s="2"/>
    </row>
    <row r="28" spans="1:13" ht="16.5" thickTop="1" thickBot="1" x14ac:dyDescent="0.3">
      <c r="A28" s="7">
        <f t="shared" si="1"/>
        <v>18</v>
      </c>
      <c r="B28" s="1"/>
      <c r="C28" s="1"/>
      <c r="D28" s="13"/>
      <c r="E28" s="1"/>
      <c r="F28" s="1" t="s">
        <v>170</v>
      </c>
      <c r="G28" s="1"/>
      <c r="H28" s="1">
        <v>16</v>
      </c>
      <c r="I28" s="1"/>
      <c r="J28" s="1"/>
      <c r="K28" s="1"/>
      <c r="L28" s="28">
        <f t="shared" si="0"/>
        <v>0</v>
      </c>
      <c r="M28" s="2"/>
    </row>
    <row r="29" spans="1:13" ht="16.5" thickTop="1" thickBot="1" x14ac:dyDescent="0.3">
      <c r="A29" s="7">
        <f t="shared" si="1"/>
        <v>19</v>
      </c>
      <c r="B29" s="1"/>
      <c r="C29" s="1"/>
      <c r="D29" s="13"/>
      <c r="E29" s="1"/>
      <c r="F29" s="1" t="s">
        <v>170</v>
      </c>
      <c r="G29" s="1"/>
      <c r="H29" s="1">
        <v>16</v>
      </c>
      <c r="I29" s="1"/>
      <c r="J29" s="1"/>
      <c r="K29" s="1"/>
      <c r="L29" s="28">
        <f t="shared" si="0"/>
        <v>0</v>
      </c>
      <c r="M29" s="2"/>
    </row>
    <row r="30" spans="1:13" ht="16.5" thickTop="1" thickBot="1" x14ac:dyDescent="0.3">
      <c r="A30" s="7">
        <f t="shared" si="1"/>
        <v>20</v>
      </c>
      <c r="B30" s="1"/>
      <c r="C30" s="1"/>
      <c r="D30" s="13"/>
      <c r="E30" s="1"/>
      <c r="F30" s="1" t="s">
        <v>170</v>
      </c>
      <c r="G30" s="1"/>
      <c r="H30" s="1">
        <v>16</v>
      </c>
      <c r="I30" s="1"/>
      <c r="J30" s="1"/>
      <c r="K30" s="1"/>
      <c r="L30" s="28">
        <f t="shared" si="0"/>
        <v>0</v>
      </c>
      <c r="M30" s="2"/>
    </row>
    <row r="31" spans="1:13" ht="16.5" thickTop="1" thickBot="1" x14ac:dyDescent="0.3">
      <c r="A31" s="7">
        <f t="shared" si="1"/>
        <v>21</v>
      </c>
      <c r="B31" s="1"/>
      <c r="C31" s="1"/>
      <c r="D31" s="13"/>
      <c r="E31" s="1"/>
      <c r="F31" s="1" t="s">
        <v>170</v>
      </c>
      <c r="G31" s="1"/>
      <c r="H31" s="1">
        <v>16</v>
      </c>
      <c r="I31" s="1"/>
      <c r="J31" s="1"/>
      <c r="K31" s="1"/>
      <c r="L31" s="28">
        <f t="shared" si="0"/>
        <v>0</v>
      </c>
      <c r="M31" s="2"/>
    </row>
    <row r="32" spans="1:13" ht="16.5" thickTop="1" thickBot="1" x14ac:dyDescent="0.3">
      <c r="A32" s="7">
        <f t="shared" si="1"/>
        <v>22</v>
      </c>
      <c r="B32" s="1"/>
      <c r="C32" s="1"/>
      <c r="D32" s="13"/>
      <c r="E32" s="1"/>
      <c r="F32" s="1" t="s">
        <v>170</v>
      </c>
      <c r="G32" s="1"/>
      <c r="H32" s="1">
        <v>16</v>
      </c>
      <c r="I32" s="1"/>
      <c r="J32" s="1"/>
      <c r="K32" s="1"/>
      <c r="L32" s="28">
        <f t="shared" si="0"/>
        <v>0</v>
      </c>
      <c r="M32" s="2"/>
    </row>
    <row r="33" spans="1:14" ht="16.5" thickTop="1" thickBot="1" x14ac:dyDescent="0.3">
      <c r="A33" s="7">
        <f t="shared" si="1"/>
        <v>23</v>
      </c>
      <c r="B33" s="1"/>
      <c r="C33" s="1"/>
      <c r="D33" s="13"/>
      <c r="E33" s="1"/>
      <c r="F33" s="1" t="s">
        <v>170</v>
      </c>
      <c r="G33" s="1"/>
      <c r="H33" s="1">
        <v>16</v>
      </c>
      <c r="I33" s="1"/>
      <c r="J33" s="1"/>
      <c r="K33" s="1"/>
      <c r="L33" s="28">
        <f t="shared" si="0"/>
        <v>0</v>
      </c>
      <c r="M33" s="2"/>
    </row>
    <row r="34" spans="1:14" ht="16.5" thickTop="1" thickBot="1" x14ac:dyDescent="0.3">
      <c r="A34" s="7">
        <f t="shared" si="1"/>
        <v>24</v>
      </c>
      <c r="B34" s="1"/>
      <c r="C34" s="1"/>
      <c r="D34" s="13"/>
      <c r="E34" s="1"/>
      <c r="F34" s="1" t="s">
        <v>170</v>
      </c>
      <c r="G34" s="1"/>
      <c r="H34" s="1">
        <v>16</v>
      </c>
      <c r="I34" s="1"/>
      <c r="J34" s="1"/>
      <c r="K34" s="1"/>
      <c r="L34" s="28">
        <f t="shared" si="0"/>
        <v>0</v>
      </c>
      <c r="M34" s="2"/>
    </row>
    <row r="35" spans="1:14" ht="16.5" thickTop="1" thickBot="1" x14ac:dyDescent="0.3">
      <c r="A35" s="7">
        <f t="shared" si="1"/>
        <v>25</v>
      </c>
      <c r="B35" s="1"/>
      <c r="C35" s="1"/>
      <c r="D35" s="13"/>
      <c r="E35" s="1"/>
      <c r="F35" s="1" t="s">
        <v>170</v>
      </c>
      <c r="G35" s="1"/>
      <c r="H35" s="1">
        <v>16</v>
      </c>
      <c r="I35" s="1"/>
      <c r="J35" s="1"/>
      <c r="K35" s="1"/>
      <c r="L35" s="28">
        <f t="shared" si="0"/>
        <v>0</v>
      </c>
      <c r="M35" s="2"/>
    </row>
    <row r="36" spans="1:14" ht="16.5" thickTop="1" thickBot="1" x14ac:dyDescent="0.3">
      <c r="A36" s="7">
        <f t="shared" si="1"/>
        <v>26</v>
      </c>
      <c r="B36" s="1"/>
      <c r="C36" s="1"/>
      <c r="D36" s="13"/>
      <c r="E36" s="1"/>
      <c r="F36" s="1" t="s">
        <v>170</v>
      </c>
      <c r="G36" s="1"/>
      <c r="H36" s="1">
        <v>16</v>
      </c>
      <c r="I36" s="1"/>
      <c r="J36" s="1"/>
      <c r="K36" s="1"/>
      <c r="L36" s="28">
        <f t="shared" si="0"/>
        <v>0</v>
      </c>
      <c r="M36" s="2"/>
    </row>
    <row r="37" spans="1:14" ht="16.5" thickTop="1" thickBot="1" x14ac:dyDescent="0.3">
      <c r="A37" s="7">
        <f t="shared" si="1"/>
        <v>27</v>
      </c>
      <c r="B37" s="1"/>
      <c r="C37" s="1"/>
      <c r="D37" s="13"/>
      <c r="E37" s="1"/>
      <c r="F37" s="1" t="s">
        <v>170</v>
      </c>
      <c r="G37" s="1"/>
      <c r="H37" s="1">
        <v>16</v>
      </c>
      <c r="I37" s="1"/>
      <c r="J37" s="1"/>
      <c r="K37" s="1"/>
      <c r="L37" s="28">
        <f t="shared" si="0"/>
        <v>0</v>
      </c>
      <c r="M37" s="2"/>
    </row>
    <row r="38" spans="1:14" ht="16.5" thickTop="1" thickBot="1" x14ac:dyDescent="0.3">
      <c r="A38" s="7">
        <f t="shared" si="1"/>
        <v>28</v>
      </c>
      <c r="B38" s="1"/>
      <c r="C38" s="1"/>
      <c r="D38" s="13"/>
      <c r="E38" s="1"/>
      <c r="F38" s="1" t="s">
        <v>170</v>
      </c>
      <c r="G38" s="1"/>
      <c r="H38" s="1">
        <v>16</v>
      </c>
      <c r="I38" s="1"/>
      <c r="J38" s="1"/>
      <c r="K38" s="1"/>
      <c r="L38" s="28">
        <f t="shared" si="0"/>
        <v>0</v>
      </c>
      <c r="M38" s="2"/>
    </row>
    <row r="39" spans="1:14" ht="16.5" thickTop="1" thickBot="1" x14ac:dyDescent="0.3">
      <c r="A39" s="7">
        <f t="shared" si="1"/>
        <v>29</v>
      </c>
      <c r="B39" s="1"/>
      <c r="C39" s="1"/>
      <c r="D39" s="13"/>
      <c r="E39" s="1"/>
      <c r="F39" s="1" t="s">
        <v>170</v>
      </c>
      <c r="G39" s="1"/>
      <c r="H39" s="1">
        <v>16</v>
      </c>
      <c r="I39" s="1"/>
      <c r="J39" s="1"/>
      <c r="K39" s="1"/>
      <c r="L39" s="28">
        <f t="shared" si="0"/>
        <v>0</v>
      </c>
      <c r="M39" s="2"/>
    </row>
    <row r="40" spans="1:14" ht="16.5" thickTop="1" thickBot="1" x14ac:dyDescent="0.3">
      <c r="A40" s="7">
        <f t="shared" si="1"/>
        <v>30</v>
      </c>
      <c r="B40" s="1"/>
      <c r="C40" s="1"/>
      <c r="D40" s="13"/>
      <c r="E40" s="1"/>
      <c r="F40" s="1" t="s">
        <v>170</v>
      </c>
      <c r="G40" s="1"/>
      <c r="H40" s="1">
        <v>16</v>
      </c>
      <c r="I40" s="1"/>
      <c r="J40" s="1"/>
      <c r="K40" s="1"/>
      <c r="L40" s="28">
        <f t="shared" si="0"/>
        <v>0</v>
      </c>
      <c r="M40" s="2"/>
    </row>
    <row r="41" spans="1:14" ht="16.5" thickTop="1" thickBot="1" x14ac:dyDescent="0.3">
      <c r="A41" s="7">
        <f>ROW()-10</f>
        <v>31</v>
      </c>
      <c r="B41" s="1"/>
      <c r="C41" s="1"/>
      <c r="D41" s="13"/>
      <c r="E41" s="1"/>
      <c r="F41" s="1" t="s">
        <v>170</v>
      </c>
      <c r="G41" s="1"/>
      <c r="H41" s="1">
        <v>16</v>
      </c>
      <c r="I41" s="1"/>
      <c r="J41" s="1"/>
      <c r="K41" s="1"/>
      <c r="L41" s="28">
        <f t="shared" si="0"/>
        <v>0</v>
      </c>
      <c r="M41" s="2"/>
    </row>
    <row r="42" spans="1:14" ht="16.5" thickTop="1" thickBot="1" x14ac:dyDescent="0.3">
      <c r="A42" s="7">
        <f t="shared" si="1"/>
        <v>32</v>
      </c>
      <c r="B42" s="1"/>
      <c r="C42" s="1"/>
      <c r="D42" s="13"/>
      <c r="E42" s="1"/>
      <c r="F42" s="1" t="s">
        <v>170</v>
      </c>
      <c r="G42" s="1"/>
      <c r="H42" s="1">
        <v>16</v>
      </c>
      <c r="I42" s="1"/>
      <c r="J42" s="1"/>
      <c r="K42" s="1"/>
      <c r="L42" s="28">
        <f t="shared" si="0"/>
        <v>0</v>
      </c>
      <c r="M42" s="2"/>
    </row>
    <row r="43" spans="1:14" ht="16.5" thickTop="1" thickBot="1" x14ac:dyDescent="0.3">
      <c r="A43" s="7">
        <f t="shared" si="1"/>
        <v>33</v>
      </c>
      <c r="B43" s="1"/>
      <c r="C43" s="1"/>
      <c r="D43" s="13"/>
      <c r="E43" s="1"/>
      <c r="F43" s="1" t="s">
        <v>170</v>
      </c>
      <c r="G43" s="1"/>
      <c r="H43" s="1">
        <v>16</v>
      </c>
      <c r="I43" s="1"/>
      <c r="J43" s="1"/>
      <c r="K43" s="1"/>
      <c r="L43" s="28">
        <f t="shared" si="0"/>
        <v>0</v>
      </c>
      <c r="M43" s="2"/>
    </row>
    <row r="44" spans="1:14" ht="16.5" thickTop="1" thickBot="1" x14ac:dyDescent="0.3">
      <c r="A44" s="7">
        <f t="shared" si="1"/>
        <v>34</v>
      </c>
      <c r="B44" s="1"/>
      <c r="C44" s="1"/>
      <c r="D44" s="13"/>
      <c r="E44" s="1"/>
      <c r="F44" s="1" t="s">
        <v>170</v>
      </c>
      <c r="G44" s="1"/>
      <c r="H44" s="1">
        <v>16</v>
      </c>
      <c r="I44" s="1"/>
      <c r="J44" s="1"/>
      <c r="K44" s="1"/>
      <c r="L44" s="28">
        <f t="shared" si="0"/>
        <v>0</v>
      </c>
      <c r="M44" s="2"/>
    </row>
    <row r="45" spans="1:14" ht="16.5" thickTop="1" thickBot="1" x14ac:dyDescent="0.3">
      <c r="A45" s="7">
        <f t="shared" si="1"/>
        <v>35</v>
      </c>
      <c r="B45" s="1"/>
      <c r="C45" s="1"/>
      <c r="D45" s="13"/>
      <c r="E45" s="1"/>
      <c r="F45" s="1" t="s">
        <v>170</v>
      </c>
      <c r="G45" s="1"/>
      <c r="H45" s="1">
        <v>16</v>
      </c>
      <c r="I45" s="1"/>
      <c r="J45" s="1"/>
      <c r="K45" s="1"/>
      <c r="L45" s="28">
        <f t="shared" si="0"/>
        <v>0</v>
      </c>
      <c r="M45" s="2"/>
    </row>
    <row r="46" spans="1:14" ht="24" thickTop="1" x14ac:dyDescent="0.35">
      <c r="A46" s="68" t="s">
        <v>12</v>
      </c>
      <c r="B46" s="69"/>
      <c r="C46" s="69"/>
      <c r="D46" s="42">
        <f>SUM(D11:D45)</f>
        <v>0</v>
      </c>
      <c r="E46" s="9"/>
      <c r="F46" s="9"/>
      <c r="G46" s="9"/>
      <c r="H46" s="9"/>
      <c r="I46" s="9"/>
      <c r="J46" s="9"/>
      <c r="K46" s="70" t="s">
        <v>247</v>
      </c>
      <c r="L46" s="70"/>
      <c r="M46" s="40">
        <f>SUM(L11:L45)</f>
        <v>0</v>
      </c>
      <c r="N46" s="41" t="s">
        <v>249</v>
      </c>
    </row>
    <row r="47" spans="1:14" x14ac:dyDescent="0.25">
      <c r="I47" s="3" t="s">
        <v>11</v>
      </c>
      <c r="J47" s="33"/>
    </row>
    <row r="48" spans="1:14" x14ac:dyDescent="0.25">
      <c r="I48" s="33"/>
      <c r="J48" s="33"/>
    </row>
    <row r="49" spans="1:14" ht="26.25" x14ac:dyDescent="0.4">
      <c r="A49" s="75" t="s">
        <v>81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4" ht="19.5" thickBot="1" x14ac:dyDescent="0.35">
      <c r="A50" s="76" t="s">
        <v>237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14" ht="31.5" thickTop="1" thickBot="1" x14ac:dyDescent="0.3">
      <c r="A51" s="7" t="s">
        <v>4</v>
      </c>
      <c r="B51" s="7" t="s">
        <v>0</v>
      </c>
      <c r="C51" s="7" t="s">
        <v>82</v>
      </c>
      <c r="D51" s="8" t="s">
        <v>65</v>
      </c>
      <c r="E51" s="7" t="s">
        <v>2</v>
      </c>
      <c r="F51" s="7" t="s">
        <v>176</v>
      </c>
      <c r="G51" s="7" t="s">
        <v>3</v>
      </c>
      <c r="H51" s="7"/>
      <c r="I51" s="7" t="s">
        <v>67</v>
      </c>
      <c r="J51" s="7" t="s">
        <v>422</v>
      </c>
      <c r="K51" s="7" t="s">
        <v>149</v>
      </c>
      <c r="L51" s="7" t="s">
        <v>68</v>
      </c>
      <c r="M51" s="7" t="s">
        <v>83</v>
      </c>
      <c r="N51" s="7" t="s">
        <v>7</v>
      </c>
    </row>
    <row r="52" spans="1:14" ht="16.5" thickTop="1" thickBot="1" x14ac:dyDescent="0.3">
      <c r="A52" s="7">
        <f>ROW()-51</f>
        <v>1</v>
      </c>
      <c r="B52" s="1"/>
      <c r="C52" s="1"/>
      <c r="D52" s="13"/>
      <c r="E52" s="1"/>
      <c r="F52" s="1" t="s">
        <v>170</v>
      </c>
      <c r="G52" s="1"/>
      <c r="H52" s="1"/>
      <c r="I52" s="1"/>
      <c r="J52" s="1"/>
      <c r="K52" s="1"/>
      <c r="L52" s="1">
        <v>16</v>
      </c>
      <c r="M52" s="28">
        <f>B52*515*D52/1000000</f>
        <v>0</v>
      </c>
      <c r="N52" s="2"/>
    </row>
    <row r="53" spans="1:14" ht="16.5" thickTop="1" thickBot="1" x14ac:dyDescent="0.3">
      <c r="A53" s="7">
        <f t="shared" ref="A53:A61" si="2">ROW()-51</f>
        <v>2</v>
      </c>
      <c r="B53" s="1"/>
      <c r="C53" s="1"/>
      <c r="D53" s="13"/>
      <c r="E53" s="1"/>
      <c r="F53" s="1" t="s">
        <v>170</v>
      </c>
      <c r="G53" s="1"/>
      <c r="H53" s="1"/>
      <c r="I53" s="1"/>
      <c r="J53" s="1"/>
      <c r="K53" s="1"/>
      <c r="L53" s="1">
        <v>16</v>
      </c>
      <c r="M53" s="28">
        <f t="shared" ref="M53:M61" si="3">B53*515*D53/1000000</f>
        <v>0</v>
      </c>
      <c r="N53" s="2"/>
    </row>
    <row r="54" spans="1:14" ht="16.5" thickTop="1" thickBot="1" x14ac:dyDescent="0.3">
      <c r="A54" s="7">
        <f t="shared" si="2"/>
        <v>3</v>
      </c>
      <c r="B54" s="1"/>
      <c r="C54" s="1"/>
      <c r="D54" s="13"/>
      <c r="E54" s="1"/>
      <c r="F54" s="1" t="s">
        <v>170</v>
      </c>
      <c r="G54" s="1"/>
      <c r="H54" s="1"/>
      <c r="I54" s="1"/>
      <c r="J54" s="1"/>
      <c r="K54" s="1"/>
      <c r="L54" s="1">
        <v>16</v>
      </c>
      <c r="M54" s="28">
        <f t="shared" si="3"/>
        <v>0</v>
      </c>
      <c r="N54" s="2"/>
    </row>
    <row r="55" spans="1:14" ht="16.5" thickTop="1" thickBot="1" x14ac:dyDescent="0.3">
      <c r="A55" s="7">
        <f t="shared" si="2"/>
        <v>4</v>
      </c>
      <c r="B55" s="1"/>
      <c r="C55" s="1"/>
      <c r="D55" s="13"/>
      <c r="E55" s="1"/>
      <c r="F55" s="1" t="s">
        <v>170</v>
      </c>
      <c r="G55" s="1"/>
      <c r="H55" s="1"/>
      <c r="I55" s="1"/>
      <c r="J55" s="1"/>
      <c r="K55" s="1"/>
      <c r="L55" s="1">
        <v>16</v>
      </c>
      <c r="M55" s="28">
        <f t="shared" si="3"/>
        <v>0</v>
      </c>
      <c r="N55" s="2"/>
    </row>
    <row r="56" spans="1:14" ht="16.5" thickTop="1" thickBot="1" x14ac:dyDescent="0.3">
      <c r="A56" s="7">
        <f t="shared" si="2"/>
        <v>5</v>
      </c>
      <c r="B56" s="1"/>
      <c r="C56" s="1"/>
      <c r="D56" s="13"/>
      <c r="E56" s="1"/>
      <c r="F56" s="1" t="s">
        <v>170</v>
      </c>
      <c r="G56" s="1"/>
      <c r="H56" s="1"/>
      <c r="I56" s="1"/>
      <c r="J56" s="1"/>
      <c r="K56" s="1"/>
      <c r="L56" s="1">
        <v>16</v>
      </c>
      <c r="M56" s="28">
        <f t="shared" si="3"/>
        <v>0</v>
      </c>
      <c r="N56" s="2"/>
    </row>
    <row r="57" spans="1:14" ht="16.5" thickTop="1" thickBot="1" x14ac:dyDescent="0.3">
      <c r="A57" s="7">
        <f t="shared" si="2"/>
        <v>6</v>
      </c>
      <c r="B57" s="1"/>
      <c r="C57" s="1"/>
      <c r="D57" s="13"/>
      <c r="E57" s="1"/>
      <c r="F57" s="1" t="s">
        <v>170</v>
      </c>
      <c r="G57" s="1"/>
      <c r="H57" s="1"/>
      <c r="I57" s="1"/>
      <c r="J57" s="1"/>
      <c r="K57" s="1"/>
      <c r="L57" s="1">
        <v>16</v>
      </c>
      <c r="M57" s="28">
        <f t="shared" si="3"/>
        <v>0</v>
      </c>
      <c r="N57" s="2"/>
    </row>
    <row r="58" spans="1:14" ht="16.5" thickTop="1" thickBot="1" x14ac:dyDescent="0.3">
      <c r="A58" s="7">
        <f t="shared" si="2"/>
        <v>7</v>
      </c>
      <c r="B58" s="1"/>
      <c r="C58" s="1"/>
      <c r="D58" s="13"/>
      <c r="E58" s="1"/>
      <c r="F58" s="1" t="s">
        <v>170</v>
      </c>
      <c r="G58" s="1"/>
      <c r="H58" s="1"/>
      <c r="I58" s="1"/>
      <c r="J58" s="1"/>
      <c r="K58" s="1"/>
      <c r="L58" s="1">
        <v>16</v>
      </c>
      <c r="M58" s="28">
        <f t="shared" si="3"/>
        <v>0</v>
      </c>
      <c r="N58" s="2"/>
    </row>
    <row r="59" spans="1:14" ht="16.5" thickTop="1" thickBot="1" x14ac:dyDescent="0.3">
      <c r="A59" s="7">
        <f t="shared" si="2"/>
        <v>8</v>
      </c>
      <c r="B59" s="1"/>
      <c r="C59" s="1"/>
      <c r="D59" s="13"/>
      <c r="E59" s="1"/>
      <c r="F59" s="1" t="s">
        <v>170</v>
      </c>
      <c r="G59" s="1"/>
      <c r="H59" s="1"/>
      <c r="I59" s="1"/>
      <c r="J59" s="1"/>
      <c r="K59" s="1"/>
      <c r="L59" s="1">
        <v>16</v>
      </c>
      <c r="M59" s="28">
        <f t="shared" si="3"/>
        <v>0</v>
      </c>
      <c r="N59" s="2"/>
    </row>
    <row r="60" spans="1:14" ht="16.5" thickTop="1" thickBot="1" x14ac:dyDescent="0.3">
      <c r="A60" s="7">
        <f t="shared" si="2"/>
        <v>9</v>
      </c>
      <c r="B60" s="1"/>
      <c r="C60" s="1"/>
      <c r="D60" s="13"/>
      <c r="E60" s="1"/>
      <c r="F60" s="1" t="s">
        <v>170</v>
      </c>
      <c r="G60" s="1"/>
      <c r="H60" s="1"/>
      <c r="I60" s="1"/>
      <c r="J60" s="1"/>
      <c r="K60" s="1"/>
      <c r="L60" s="1">
        <v>16</v>
      </c>
      <c r="M60" s="28">
        <f t="shared" si="3"/>
        <v>0</v>
      </c>
      <c r="N60" s="2"/>
    </row>
    <row r="61" spans="1:14" ht="16.5" thickTop="1" thickBot="1" x14ac:dyDescent="0.3">
      <c r="A61" s="7">
        <f t="shared" si="2"/>
        <v>10</v>
      </c>
      <c r="B61" s="1"/>
      <c r="C61" s="1"/>
      <c r="D61" s="13"/>
      <c r="E61" s="1"/>
      <c r="F61" s="1" t="s">
        <v>170</v>
      </c>
      <c r="G61" s="1"/>
      <c r="H61" s="1"/>
      <c r="I61" s="1"/>
      <c r="J61" s="1"/>
      <c r="K61" s="1"/>
      <c r="L61" s="1">
        <v>16</v>
      </c>
      <c r="M61" s="28">
        <f t="shared" si="3"/>
        <v>0</v>
      </c>
      <c r="N61" s="2"/>
    </row>
    <row r="62" spans="1:14" ht="24" thickTop="1" x14ac:dyDescent="0.35">
      <c r="A62" s="68" t="s">
        <v>12</v>
      </c>
      <c r="B62" s="69"/>
      <c r="C62" s="69"/>
      <c r="D62" s="42">
        <f>SUM(D52:D61)</f>
        <v>0</v>
      </c>
      <c r="E62" s="9"/>
      <c r="F62" s="9"/>
      <c r="G62" s="9"/>
      <c r="H62" s="9"/>
      <c r="I62" s="9"/>
      <c r="J62" s="9"/>
      <c r="K62" s="70" t="s">
        <v>247</v>
      </c>
      <c r="L62" s="70"/>
      <c r="M62" s="40">
        <f>SUM(M52:M61)</f>
        <v>0</v>
      </c>
      <c r="N62" s="41" t="s">
        <v>248</v>
      </c>
    </row>
    <row r="63" spans="1:14" s="62" customFormat="1" ht="23.25" x14ac:dyDescent="0.35">
      <c r="A63" s="52"/>
      <c r="B63" s="52"/>
      <c r="C63" s="52"/>
      <c r="D63" s="53"/>
      <c r="E63" s="47"/>
      <c r="F63" s="47"/>
      <c r="G63" s="47"/>
      <c r="H63" s="47"/>
      <c r="I63" s="47"/>
      <c r="J63" s="47"/>
      <c r="K63" s="59"/>
      <c r="L63" s="59"/>
      <c r="M63" s="60"/>
      <c r="N63" s="61"/>
    </row>
    <row r="64" spans="1:14" ht="30" customHeight="1" x14ac:dyDescent="0.4">
      <c r="A64" s="77" t="s">
        <v>274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4" ht="15.75" thickBot="1" x14ac:dyDescent="0.3">
      <c r="I65" s="33"/>
      <c r="J65" s="33"/>
    </row>
    <row r="66" spans="1:14" ht="31.5" thickTop="1" thickBot="1" x14ac:dyDescent="0.3">
      <c r="A66" s="45" t="s">
        <v>4</v>
      </c>
      <c r="B66" s="45" t="s">
        <v>0</v>
      </c>
      <c r="C66" s="45" t="s">
        <v>1</v>
      </c>
      <c r="D66" s="46" t="s">
        <v>65</v>
      </c>
      <c r="E66" s="45" t="s">
        <v>275</v>
      </c>
      <c r="F66" s="45" t="s">
        <v>401</v>
      </c>
      <c r="G66" s="7" t="s">
        <v>83</v>
      </c>
      <c r="H66" s="106" t="s">
        <v>7</v>
      </c>
      <c r="I66" s="106"/>
      <c r="J66" s="106"/>
      <c r="K66" s="106"/>
      <c r="L66" s="106"/>
      <c r="M66" s="106"/>
      <c r="N66" s="106"/>
    </row>
    <row r="67" spans="1:14" ht="16.5" thickTop="1" thickBot="1" x14ac:dyDescent="0.3">
      <c r="A67" s="7">
        <v>1</v>
      </c>
      <c r="B67" s="105"/>
      <c r="C67" s="105"/>
      <c r="D67" s="105"/>
      <c r="E67" s="105"/>
      <c r="F67" s="105"/>
      <c r="G67" s="28">
        <f>B67*C67*D67/1000000</f>
        <v>0</v>
      </c>
      <c r="H67" s="107"/>
      <c r="I67" s="107"/>
      <c r="J67" s="107"/>
      <c r="K67" s="107"/>
      <c r="L67" s="107"/>
      <c r="M67" s="107"/>
      <c r="N67" s="107"/>
    </row>
    <row r="68" spans="1:14" ht="16.5" thickTop="1" thickBot="1" x14ac:dyDescent="0.3">
      <c r="A68" s="7">
        <v>2</v>
      </c>
      <c r="B68" s="105"/>
      <c r="C68" s="105"/>
      <c r="D68" s="105"/>
      <c r="E68" s="105"/>
      <c r="F68" s="105"/>
      <c r="G68" s="28">
        <f t="shared" ref="G68:G76" si="4">B68*C68*D68/1000000</f>
        <v>0</v>
      </c>
      <c r="H68" s="107"/>
      <c r="I68" s="107"/>
      <c r="J68" s="107"/>
      <c r="K68" s="107"/>
      <c r="L68" s="107"/>
      <c r="M68" s="107"/>
      <c r="N68" s="107"/>
    </row>
    <row r="69" spans="1:14" ht="16.5" thickTop="1" thickBot="1" x14ac:dyDescent="0.3">
      <c r="A69" s="7">
        <v>3</v>
      </c>
      <c r="B69" s="105"/>
      <c r="C69" s="105"/>
      <c r="D69" s="105"/>
      <c r="E69" s="105"/>
      <c r="F69" s="105"/>
      <c r="G69" s="28">
        <f t="shared" si="4"/>
        <v>0</v>
      </c>
      <c r="H69" s="107"/>
      <c r="I69" s="107"/>
      <c r="J69" s="107"/>
      <c r="K69" s="107"/>
      <c r="L69" s="107"/>
      <c r="M69" s="107"/>
      <c r="N69" s="107"/>
    </row>
    <row r="70" spans="1:14" ht="16.5" thickTop="1" thickBot="1" x14ac:dyDescent="0.3">
      <c r="A70" s="7">
        <v>4</v>
      </c>
      <c r="B70" s="105"/>
      <c r="C70" s="105"/>
      <c r="D70" s="105"/>
      <c r="E70" s="105"/>
      <c r="F70" s="105"/>
      <c r="G70" s="28">
        <f t="shared" si="4"/>
        <v>0</v>
      </c>
      <c r="H70" s="107"/>
      <c r="I70" s="107"/>
      <c r="J70" s="107"/>
      <c r="K70" s="107"/>
      <c r="L70" s="107"/>
      <c r="M70" s="107"/>
      <c r="N70" s="107"/>
    </row>
    <row r="71" spans="1:14" ht="16.5" thickTop="1" thickBot="1" x14ac:dyDescent="0.3">
      <c r="A71" s="7">
        <v>5</v>
      </c>
      <c r="B71" s="105"/>
      <c r="C71" s="105"/>
      <c r="D71" s="105"/>
      <c r="E71" s="105"/>
      <c r="F71" s="105"/>
      <c r="G71" s="28">
        <f t="shared" si="4"/>
        <v>0</v>
      </c>
      <c r="H71" s="107"/>
      <c r="I71" s="107"/>
      <c r="J71" s="107"/>
      <c r="K71" s="107"/>
      <c r="L71" s="107"/>
      <c r="M71" s="107"/>
      <c r="N71" s="107"/>
    </row>
    <row r="72" spans="1:14" ht="16.5" thickTop="1" thickBot="1" x14ac:dyDescent="0.3">
      <c r="A72" s="7">
        <v>6</v>
      </c>
      <c r="B72" s="105"/>
      <c r="C72" s="105"/>
      <c r="D72" s="105"/>
      <c r="E72" s="105"/>
      <c r="F72" s="105"/>
      <c r="G72" s="28">
        <f t="shared" si="4"/>
        <v>0</v>
      </c>
      <c r="H72" s="107"/>
      <c r="I72" s="107"/>
      <c r="J72" s="107"/>
      <c r="K72" s="107"/>
      <c r="L72" s="107"/>
      <c r="M72" s="107"/>
      <c r="N72" s="107"/>
    </row>
    <row r="73" spans="1:14" ht="16.5" thickTop="1" thickBot="1" x14ac:dyDescent="0.3">
      <c r="A73" s="7">
        <v>7</v>
      </c>
      <c r="B73" s="105"/>
      <c r="C73" s="105"/>
      <c r="D73" s="105"/>
      <c r="E73" s="105"/>
      <c r="F73" s="105"/>
      <c r="G73" s="28">
        <f t="shared" si="4"/>
        <v>0</v>
      </c>
      <c r="H73" s="107"/>
      <c r="I73" s="107"/>
      <c r="J73" s="107"/>
      <c r="K73" s="107"/>
      <c r="L73" s="107"/>
      <c r="M73" s="107"/>
      <c r="N73" s="107"/>
    </row>
    <row r="74" spans="1:14" ht="16.5" thickTop="1" thickBot="1" x14ac:dyDescent="0.3">
      <c r="A74" s="7">
        <v>8</v>
      </c>
      <c r="B74" s="105"/>
      <c r="C74" s="105"/>
      <c r="D74" s="105"/>
      <c r="E74" s="105"/>
      <c r="F74" s="105"/>
      <c r="G74" s="28">
        <f t="shared" si="4"/>
        <v>0</v>
      </c>
      <c r="H74" s="107"/>
      <c r="I74" s="107"/>
      <c r="J74" s="107"/>
      <c r="K74" s="107"/>
      <c r="L74" s="107"/>
      <c r="M74" s="107"/>
      <c r="N74" s="107"/>
    </row>
    <row r="75" spans="1:14" ht="16.5" thickTop="1" thickBot="1" x14ac:dyDescent="0.3">
      <c r="A75" s="7">
        <v>9</v>
      </c>
      <c r="B75" s="105"/>
      <c r="C75" s="105"/>
      <c r="D75" s="105"/>
      <c r="E75" s="105"/>
      <c r="F75" s="105"/>
      <c r="G75" s="28">
        <f t="shared" si="4"/>
        <v>0</v>
      </c>
      <c r="H75" s="107"/>
      <c r="I75" s="107"/>
      <c r="J75" s="107"/>
      <c r="K75" s="107"/>
      <c r="L75" s="107"/>
      <c r="M75" s="107"/>
      <c r="N75" s="107"/>
    </row>
    <row r="76" spans="1:14" ht="16.5" thickTop="1" thickBot="1" x14ac:dyDescent="0.3">
      <c r="A76" s="7">
        <v>10</v>
      </c>
      <c r="B76" s="105"/>
      <c r="C76" s="105"/>
      <c r="D76" s="105"/>
      <c r="E76" s="105"/>
      <c r="F76" s="105"/>
      <c r="G76" s="28">
        <f t="shared" si="4"/>
        <v>0</v>
      </c>
      <c r="H76" s="107"/>
      <c r="I76" s="107"/>
      <c r="J76" s="107"/>
      <c r="K76" s="107"/>
      <c r="L76" s="107"/>
      <c r="M76" s="107"/>
      <c r="N76" s="107"/>
    </row>
    <row r="77" spans="1:14" ht="21.75" thickTop="1" x14ac:dyDescent="0.35">
      <c r="A77" s="68" t="s">
        <v>393</v>
      </c>
      <c r="B77" s="69"/>
      <c r="C77" s="69"/>
      <c r="D77" s="42">
        <f>SUM(D27:D76)</f>
        <v>0</v>
      </c>
      <c r="E77" s="9"/>
      <c r="F77" s="9"/>
      <c r="G77" s="50" t="s">
        <v>247</v>
      </c>
      <c r="H77" s="9"/>
      <c r="I77" s="9"/>
      <c r="J77" s="9"/>
      <c r="K77" s="9"/>
      <c r="L77" s="9"/>
      <c r="M77" s="9"/>
      <c r="N77" s="9"/>
    </row>
    <row r="78" spans="1:14" ht="23.25" x14ac:dyDescent="0.35">
      <c r="A78" s="52"/>
      <c r="B78" s="52"/>
      <c r="C78" s="52"/>
      <c r="D78" s="53"/>
      <c r="E78" s="47"/>
      <c r="F78" s="47"/>
      <c r="G78" s="54"/>
      <c r="H78" s="47"/>
      <c r="I78" s="47"/>
      <c r="J78" s="47"/>
      <c r="K78" s="51"/>
      <c r="L78" s="51"/>
      <c r="M78" s="48"/>
      <c r="N78" s="49"/>
    </row>
    <row r="79" spans="1:14" ht="23.25" x14ac:dyDescent="0.35">
      <c r="A79" s="52"/>
      <c r="B79" s="52"/>
      <c r="C79" s="52"/>
      <c r="D79" s="53"/>
      <c r="E79" s="47"/>
      <c r="F79" s="47"/>
      <c r="G79" s="54"/>
      <c r="H79" s="47"/>
      <c r="I79" s="47"/>
      <c r="J79" s="47"/>
      <c r="K79" s="51"/>
      <c r="L79" s="51"/>
      <c r="M79" s="48"/>
      <c r="N79" s="49"/>
    </row>
    <row r="80" spans="1:14" x14ac:dyDescent="0.25">
      <c r="I80" s="3" t="s">
        <v>11</v>
      </c>
      <c r="J80" s="33"/>
    </row>
    <row r="82" spans="1:14" x14ac:dyDescent="0.25">
      <c r="I82" s="3"/>
      <c r="J82" s="33"/>
    </row>
    <row r="83" spans="1:14" ht="26.25" x14ac:dyDescent="0.4">
      <c r="A83" s="71" t="s">
        <v>70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</row>
    <row r="84" spans="1:14" ht="39.950000000000003" customHeight="1" x14ac:dyDescent="0.4">
      <c r="A84" s="73" t="s">
        <v>71</v>
      </c>
      <c r="B84" s="74"/>
      <c r="C84" s="74"/>
      <c r="D84" s="74"/>
      <c r="E84" s="14"/>
      <c r="F84" s="31"/>
      <c r="G84" s="20" t="s">
        <v>72</v>
      </c>
      <c r="H84" s="44"/>
      <c r="I84" s="31"/>
      <c r="J84" s="31"/>
      <c r="K84" s="32" t="s">
        <v>147</v>
      </c>
      <c r="L84" s="32"/>
      <c r="M84" s="35" t="s">
        <v>84</v>
      </c>
      <c r="N84" s="36"/>
    </row>
    <row r="85" spans="1:14" ht="39.950000000000003" customHeight="1" x14ac:dyDescent="0.25">
      <c r="A85" s="78"/>
      <c r="B85" s="79"/>
      <c r="C85" s="4"/>
      <c r="D85" s="4"/>
      <c r="E85" s="4"/>
      <c r="F85" s="30"/>
      <c r="G85" s="4"/>
      <c r="H85" s="30"/>
      <c r="I85" s="30"/>
      <c r="J85" s="30"/>
      <c r="K85" s="30"/>
      <c r="L85" s="30"/>
      <c r="M85" s="30"/>
      <c r="N85" s="15"/>
    </row>
    <row r="86" spans="1:14" ht="39.950000000000003" customHeight="1" x14ac:dyDescent="0.25">
      <c r="A86" s="78"/>
      <c r="B86" s="79"/>
      <c r="C86" s="4"/>
      <c r="D86" s="4"/>
      <c r="E86" s="4"/>
      <c r="F86" s="30"/>
      <c r="G86" s="21" t="s">
        <v>73</v>
      </c>
      <c r="H86" s="21"/>
      <c r="I86" s="30"/>
      <c r="J86" s="30"/>
      <c r="K86" s="30"/>
      <c r="L86" s="30"/>
      <c r="M86" s="30"/>
      <c r="N86" s="15"/>
    </row>
    <row r="87" spans="1:14" ht="39.950000000000003" customHeight="1" x14ac:dyDescent="0.25">
      <c r="A87" s="78"/>
      <c r="B87" s="79"/>
      <c r="C87" s="4"/>
      <c r="D87" s="4"/>
      <c r="E87" s="4"/>
      <c r="F87" s="30"/>
      <c r="G87" s="4"/>
      <c r="H87" s="30"/>
      <c r="I87" s="30"/>
      <c r="J87" s="30"/>
      <c r="K87" s="30"/>
      <c r="L87" s="30"/>
      <c r="M87" s="30"/>
      <c r="N87" s="15"/>
    </row>
    <row r="88" spans="1:14" ht="39.950000000000003" customHeight="1" x14ac:dyDescent="0.25">
      <c r="A88" s="78"/>
      <c r="B88" s="79"/>
      <c r="C88" s="4"/>
      <c r="D88" s="4"/>
      <c r="E88" s="4"/>
      <c r="F88" s="30"/>
      <c r="G88" s="4"/>
      <c r="H88" s="30"/>
      <c r="I88" s="30"/>
      <c r="J88" s="30"/>
      <c r="K88" s="30"/>
      <c r="L88" s="30"/>
      <c r="M88" s="30"/>
      <c r="N88" s="15"/>
    </row>
    <row r="89" spans="1:14" ht="39.950000000000003" customHeight="1" x14ac:dyDescent="0.4">
      <c r="A89" s="78"/>
      <c r="B89" s="79"/>
      <c r="C89" s="4"/>
      <c r="D89" s="4"/>
      <c r="E89" s="4"/>
      <c r="F89" s="30"/>
      <c r="G89" s="21" t="s">
        <v>74</v>
      </c>
      <c r="H89" s="21"/>
      <c r="I89" s="30"/>
      <c r="J89" s="30"/>
      <c r="K89" s="34" t="s">
        <v>148</v>
      </c>
      <c r="L89" s="30"/>
      <c r="M89" s="30"/>
      <c r="N89" s="15"/>
    </row>
    <row r="90" spans="1:14" ht="39.950000000000003" customHeight="1" x14ac:dyDescent="0.4">
      <c r="A90" s="78"/>
      <c r="B90" s="79"/>
      <c r="C90" s="4"/>
      <c r="D90" s="4"/>
      <c r="E90" s="4"/>
      <c r="F90" s="30"/>
      <c r="G90" s="22" t="s">
        <v>75</v>
      </c>
      <c r="H90" s="34"/>
      <c r="I90" s="30"/>
      <c r="J90" s="30"/>
      <c r="K90" s="29"/>
      <c r="L90" s="30"/>
      <c r="M90" s="30"/>
      <c r="N90" s="15"/>
    </row>
    <row r="91" spans="1:14" ht="39.950000000000003" customHeight="1" x14ac:dyDescent="0.25">
      <c r="A91" s="78"/>
      <c r="B91" s="79"/>
      <c r="C91" s="4"/>
      <c r="D91" s="4"/>
      <c r="E91" s="4"/>
      <c r="F91" s="30"/>
      <c r="G91" s="4"/>
      <c r="H91" s="30"/>
      <c r="I91" s="30"/>
      <c r="J91" s="30"/>
      <c r="K91" s="30"/>
      <c r="L91" s="30"/>
      <c r="M91" s="30"/>
      <c r="N91" s="15"/>
    </row>
    <row r="92" spans="1:14" ht="39.950000000000003" customHeight="1" x14ac:dyDescent="0.25">
      <c r="A92" s="80" t="s">
        <v>77</v>
      </c>
      <c r="B92" s="81"/>
      <c r="C92" s="4"/>
      <c r="D92" s="23" t="s">
        <v>76</v>
      </c>
      <c r="E92" s="4"/>
      <c r="F92" s="30"/>
      <c r="G92" s="21" t="s">
        <v>78</v>
      </c>
      <c r="H92" s="21"/>
      <c r="I92" s="30"/>
      <c r="J92" s="30"/>
      <c r="K92" s="30"/>
      <c r="L92" s="30"/>
      <c r="M92" s="30"/>
      <c r="N92" s="15"/>
    </row>
    <row r="93" spans="1:14" ht="39.950000000000003" customHeight="1" x14ac:dyDescent="0.25">
      <c r="A93" s="24"/>
      <c r="B93" s="4"/>
      <c r="C93" s="4"/>
      <c r="D93" s="4"/>
      <c r="E93" s="4"/>
      <c r="F93" s="30"/>
      <c r="G93" s="4"/>
      <c r="H93" s="30"/>
      <c r="I93" s="4"/>
      <c r="J93" s="30"/>
      <c r="K93" s="4"/>
      <c r="L93" s="4"/>
      <c r="M93" s="30"/>
      <c r="N93" s="15"/>
    </row>
    <row r="94" spans="1:14" ht="66.75" customHeight="1" x14ac:dyDescent="0.25">
      <c r="A94" s="25"/>
      <c r="B94" s="16"/>
      <c r="C94" s="16"/>
      <c r="D94" s="16"/>
      <c r="E94" s="16"/>
      <c r="F94" s="16"/>
      <c r="G94" s="26" t="s">
        <v>79</v>
      </c>
      <c r="H94" s="26"/>
      <c r="I94" s="16"/>
      <c r="J94" s="16"/>
      <c r="K94" s="16"/>
      <c r="L94" s="16"/>
      <c r="M94" s="16"/>
      <c r="N94" s="17"/>
    </row>
    <row r="95" spans="1:14" ht="39.950000000000003" customHeight="1" x14ac:dyDescent="0.25">
      <c r="A95" s="82" t="s">
        <v>80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</row>
    <row r="96" spans="1:14" ht="26.25" x14ac:dyDescent="0.25">
      <c r="A96" s="27"/>
      <c r="B96" s="27"/>
      <c r="C96" s="27"/>
      <c r="D96" s="27"/>
      <c r="E96" s="27"/>
      <c r="F96" s="27"/>
      <c r="G96" s="27"/>
      <c r="H96" s="27"/>
      <c r="I96" s="3" t="s">
        <v>11</v>
      </c>
      <c r="J96" s="33"/>
      <c r="K96" s="27"/>
      <c r="L96" s="27"/>
      <c r="M96" s="27"/>
    </row>
    <row r="97" spans="1:13" ht="26.25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</row>
    <row r="98" spans="1:13" ht="18.75" x14ac:dyDescent="0.3">
      <c r="A98" s="18"/>
      <c r="B98" s="18"/>
      <c r="C98" s="18"/>
      <c r="D98" s="18"/>
      <c r="E98" s="18"/>
      <c r="F98" s="18"/>
      <c r="G98" s="18"/>
      <c r="H98" s="18"/>
      <c r="I98" s="19"/>
      <c r="J98" s="19"/>
    </row>
    <row r="99" spans="1:13" ht="26.25" x14ac:dyDescent="0.4">
      <c r="A99" s="77" t="s">
        <v>5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</row>
    <row r="100" spans="1:13" x14ac:dyDescent="0.25">
      <c r="E100" s="83"/>
      <c r="F100" s="84"/>
      <c r="G100" s="84"/>
      <c r="H100" s="84"/>
      <c r="I100" s="84"/>
      <c r="J100" s="84"/>
      <c r="K100" s="84"/>
      <c r="L100" s="85"/>
    </row>
    <row r="101" spans="1:13" x14ac:dyDescent="0.25">
      <c r="E101" s="86"/>
      <c r="F101" s="87"/>
      <c r="G101" s="87"/>
      <c r="H101" s="87"/>
      <c r="I101" s="87"/>
      <c r="J101" s="87"/>
      <c r="K101" s="87"/>
      <c r="L101" s="88"/>
    </row>
    <row r="102" spans="1:13" x14ac:dyDescent="0.25">
      <c r="E102" s="86"/>
      <c r="F102" s="87"/>
      <c r="G102" s="87"/>
      <c r="H102" s="87"/>
      <c r="I102" s="87"/>
      <c r="J102" s="87"/>
      <c r="K102" s="87"/>
      <c r="L102" s="88"/>
    </row>
    <row r="103" spans="1:13" x14ac:dyDescent="0.25">
      <c r="E103" s="86"/>
      <c r="F103" s="87"/>
      <c r="G103" s="87"/>
      <c r="H103" s="87"/>
      <c r="I103" s="87"/>
      <c r="J103" s="87"/>
      <c r="K103" s="87"/>
      <c r="L103" s="88"/>
    </row>
    <row r="104" spans="1:13" x14ac:dyDescent="0.25">
      <c r="E104" s="86"/>
      <c r="F104" s="87"/>
      <c r="G104" s="87"/>
      <c r="H104" s="87"/>
      <c r="I104" s="87"/>
      <c r="J104" s="87"/>
      <c r="K104" s="87"/>
      <c r="L104" s="88"/>
    </row>
    <row r="105" spans="1:13" x14ac:dyDescent="0.25">
      <c r="E105" s="86"/>
      <c r="F105" s="87"/>
      <c r="G105" s="87"/>
      <c r="H105" s="87"/>
      <c r="I105" s="87"/>
      <c r="J105" s="87"/>
      <c r="K105" s="87"/>
      <c r="L105" s="88"/>
    </row>
    <row r="106" spans="1:13" x14ac:dyDescent="0.25">
      <c r="E106" s="86"/>
      <c r="F106" s="87"/>
      <c r="G106" s="87"/>
      <c r="H106" s="87"/>
      <c r="I106" s="87"/>
      <c r="J106" s="87"/>
      <c r="K106" s="87"/>
      <c r="L106" s="88"/>
    </row>
    <row r="107" spans="1:13" x14ac:dyDescent="0.25">
      <c r="E107" s="86"/>
      <c r="F107" s="87"/>
      <c r="G107" s="87"/>
      <c r="H107" s="87"/>
      <c r="I107" s="87"/>
      <c r="J107" s="87"/>
      <c r="K107" s="87"/>
      <c r="L107" s="88"/>
    </row>
    <row r="108" spans="1:13" x14ac:dyDescent="0.25">
      <c r="E108" s="89"/>
      <c r="F108" s="90"/>
      <c r="G108" s="90"/>
      <c r="H108" s="90"/>
      <c r="I108" s="90"/>
      <c r="J108" s="90"/>
      <c r="K108" s="90"/>
      <c r="L108" s="91"/>
    </row>
    <row r="112" spans="1:13" ht="27" thickBot="1" x14ac:dyDescent="0.45">
      <c r="G112" s="95" t="s">
        <v>8</v>
      </c>
      <c r="H112" s="95"/>
      <c r="I112" s="95"/>
      <c r="J112" s="95"/>
      <c r="K112" s="95"/>
    </row>
    <row r="113" spans="7:11" ht="45.75" customHeight="1" x14ac:dyDescent="0.25">
      <c r="G113" s="96" t="s">
        <v>9</v>
      </c>
      <c r="H113" s="97"/>
      <c r="I113" s="97"/>
      <c r="J113" s="97"/>
      <c r="K113" s="98"/>
    </row>
    <row r="114" spans="7:11" ht="106.5" customHeight="1" x14ac:dyDescent="0.25">
      <c r="G114" s="99" t="s">
        <v>10</v>
      </c>
      <c r="H114" s="100"/>
      <c r="I114" s="100"/>
      <c r="J114" s="100"/>
      <c r="K114" s="101"/>
    </row>
    <row r="115" spans="7:11" ht="94.5" customHeight="1" thickBot="1" x14ac:dyDescent="0.3">
      <c r="G115" s="102" t="s">
        <v>181</v>
      </c>
      <c r="H115" s="103"/>
      <c r="I115" s="103"/>
      <c r="J115" s="103"/>
      <c r="K115" s="104"/>
    </row>
    <row r="117" spans="7:11" ht="15.75" thickBot="1" x14ac:dyDescent="0.3">
      <c r="I117" s="3" t="s">
        <v>11</v>
      </c>
      <c r="J117" s="33"/>
    </row>
    <row r="118" spans="7:11" ht="159.75" customHeight="1" thickBot="1" x14ac:dyDescent="0.3">
      <c r="G118" s="92" t="s">
        <v>146</v>
      </c>
      <c r="H118" s="93"/>
      <c r="I118" s="93"/>
      <c r="J118" s="93"/>
      <c r="K118" s="94"/>
    </row>
    <row r="119" spans="7:11" x14ac:dyDescent="0.25">
      <c r="I119" s="33" t="s">
        <v>11</v>
      </c>
      <c r="J119" s="33"/>
    </row>
  </sheetData>
  <sheetProtection algorithmName="SHA-512" hashValue="6jYXWacwYaZ7W3Sf3NlGMrMNZUry6HqJ0v100SzzVF+nfTn2tAxV3amNNsOm3EzTM5r3P1qV0LIaocRvzlSEMA==" saltValue="JtQkQc/0NblE2LIVueBBkg==" spinCount="100000" sheet="1" objects="1" scenarios="1"/>
  <dataConsolidate/>
  <mergeCells count="38">
    <mergeCell ref="H74:N74"/>
    <mergeCell ref="H75:N75"/>
    <mergeCell ref="H76:N76"/>
    <mergeCell ref="H69:N69"/>
    <mergeCell ref="H70:N70"/>
    <mergeCell ref="H71:N71"/>
    <mergeCell ref="H72:N72"/>
    <mergeCell ref="H73:N73"/>
    <mergeCell ref="G118:K118"/>
    <mergeCell ref="G112:K112"/>
    <mergeCell ref="G113:K113"/>
    <mergeCell ref="G114:K114"/>
    <mergeCell ref="G115:K115"/>
    <mergeCell ref="A85:B91"/>
    <mergeCell ref="A92:B92"/>
    <mergeCell ref="A95:M95"/>
    <mergeCell ref="E100:L108"/>
    <mergeCell ref="A99:M99"/>
    <mergeCell ref="A83:M83"/>
    <mergeCell ref="A6:M8"/>
    <mergeCell ref="A3:G5"/>
    <mergeCell ref="A9:M9"/>
    <mergeCell ref="A84:D84"/>
    <mergeCell ref="A77:C77"/>
    <mergeCell ref="A49:M49"/>
    <mergeCell ref="A50:N50"/>
    <mergeCell ref="A62:C62"/>
    <mergeCell ref="K62:L62"/>
    <mergeCell ref="A64:L64"/>
    <mergeCell ref="H66:N66"/>
    <mergeCell ref="H67:N67"/>
    <mergeCell ref="H68:N68"/>
    <mergeCell ref="A1:N2"/>
    <mergeCell ref="N6:N8"/>
    <mergeCell ref="M3:N3"/>
    <mergeCell ref="M4:N4"/>
    <mergeCell ref="A46:C46"/>
    <mergeCell ref="K46:L46"/>
  </mergeCells>
  <dataValidations xWindow="126" yWindow="521" count="60">
    <dataValidation type="list" allowBlank="1" showInputMessage="1" showErrorMessage="1" promptTitle="Выберите вид оплаты." sqref="M4">
      <formula1>Расчёт</formula1>
    </dataValidation>
    <dataValidation type="list" allowBlank="1" showInputMessage="1" showErrorMessage="1" sqref="E11:E45">
      <formula1>ТИП</formula1>
    </dataValidation>
    <dataValidation type="list" allowBlank="1" showInputMessage="1" showErrorMessage="1" sqref="I52:I61">
      <formula1>IF(F52="Без патины",Фрезеровка,Фрезеровка_c_патиной)</formula1>
    </dataValidation>
    <dataValidation type="list" allowBlank="1" showInputMessage="1" showErrorMessage="1" sqref="E52:E61">
      <formula1>Тип_Р</formula1>
    </dataValidation>
    <dataValidation type="whole" allowBlank="1" showInputMessage="1" showErrorMessage="1" sqref="D11:D45 D52:D61">
      <formula1>1</formula1>
      <formula2>1000</formula2>
    </dataValidation>
    <dataValidation type="list" allowBlank="1" showInputMessage="1" showErrorMessage="1" sqref="K11:K45">
      <formula1>IF(F11="Без патины",Фрезеровка_торцевая,Фрезеровка_торцевая_с_патиной)</formula1>
    </dataValidation>
    <dataValidation type="list" allowBlank="1" showInputMessage="1" showErrorMessage="1" sqref="K52:K61">
      <formula1>IF(F52="Без патины",Фрезеровка_торцевая_K,Фрезеровка_торцевая_K_с_патиной)</formula1>
    </dataValidation>
    <dataValidation type="list" allowBlank="1" showInputMessage="1" showErrorMessage="1" sqref="F11:F45 F52:F61">
      <formula1>Патина</formula1>
    </dataValidation>
    <dataValidation type="list" allowBlank="1" showInputMessage="1" showErrorMessage="1" sqref="G11:G45 G52:H61">
      <formula1>IF(F11="Без патины",Цвет,ЦветПатина)</formula1>
    </dataValidation>
    <dataValidation type="list" allowBlank="1" showInputMessage="1" showErrorMessage="1" sqref="I11">
      <formula1>IF($H$11=10,Фрезеровка10,Фрезеровка)</formula1>
    </dataValidation>
    <dataValidation type="list" allowBlank="1" showInputMessage="1" showErrorMessage="1" sqref="I12">
      <formula1>IF($H$12=10,Фрезеровка10,Фрезеровка)</formula1>
    </dataValidation>
    <dataValidation type="list" allowBlank="1" showInputMessage="1" showErrorMessage="1" sqref="I13">
      <formula1>IF($H$13=10,Фрезеровка10,Фрезеровка)</formula1>
    </dataValidation>
    <dataValidation type="list" allowBlank="1" showInputMessage="1" showErrorMessage="1" sqref="I14">
      <formula1>IF($H$14=10,Фрезеровка10,Фрезеровка)</formula1>
    </dataValidation>
    <dataValidation type="list" allowBlank="1" showInputMessage="1" showErrorMessage="1" sqref="I15">
      <formula1>IF($H$15=10,Фрезеровка10,Фрезеровка)</formula1>
    </dataValidation>
    <dataValidation type="list" allowBlank="1" showInputMessage="1" showErrorMessage="1" sqref="I16">
      <formula1>IF($H$16=10,Фрезеровка10,Фрезеровка)</formula1>
    </dataValidation>
    <dataValidation type="list" allowBlank="1" showInputMessage="1" showErrorMessage="1" sqref="I17">
      <formula1>IF($H$17=10,Фрезеровка10,Фрезеровка)</formula1>
    </dataValidation>
    <dataValidation type="list" allowBlank="1" showInputMessage="1" showErrorMessage="1" sqref="I18">
      <formula1>IF($H$18=10,Фрезеровка10,Фрезеровка)</formula1>
    </dataValidation>
    <dataValidation type="list" allowBlank="1" showInputMessage="1" showErrorMessage="1" sqref="I19">
      <formula1>IF($H$19=10,Фрезеровка10,Фрезеровка)</formula1>
    </dataValidation>
    <dataValidation type="list" allowBlank="1" showInputMessage="1" showErrorMessage="1" sqref="I20">
      <formula1>IF($H$20=10,Фрезеровка10,Фрезеровка)</formula1>
    </dataValidation>
    <dataValidation type="list" allowBlank="1" showInputMessage="1" showErrorMessage="1" sqref="I21">
      <formula1>IF($H$21=10,Фрезеровка10,Фрезеровка)</formula1>
    </dataValidation>
    <dataValidation type="list" allowBlank="1" showInputMessage="1" showErrorMessage="1" sqref="I22">
      <formula1>IF($H$22=10,Фрезеровка10,Фрезеровка)</formula1>
    </dataValidation>
    <dataValidation type="list" allowBlank="1" showInputMessage="1" showErrorMessage="1" sqref="I23">
      <formula1>IF($H$23=10,Фрезеровка10,Фрезеровка)</formula1>
    </dataValidation>
    <dataValidation type="list" allowBlank="1" showInputMessage="1" showErrorMessage="1" sqref="I24">
      <formula1>IF($H$24=10,Фрезеровка10,Фрезеровка)</formula1>
    </dataValidation>
    <dataValidation type="list" allowBlank="1" showInputMessage="1" showErrorMessage="1" sqref="I25">
      <formula1>IF($H$25=10,Фрезеровка10,Фрезеровка)</formula1>
    </dataValidation>
    <dataValidation type="list" allowBlank="1" showInputMessage="1" showErrorMessage="1" sqref="I26">
      <formula1>IF($H$26=10,Фрезеровка10,Фрезеровка)</formula1>
    </dataValidation>
    <dataValidation type="list" allowBlank="1" showInputMessage="1" showErrorMessage="1" sqref="I27">
      <formula1>IF($H$27=10,Фрезеровка10,Фрезеровка)</formula1>
    </dataValidation>
    <dataValidation type="list" allowBlank="1" showInputMessage="1" showErrorMessage="1" sqref="I28">
      <formula1>IF($H$28=10,Фрезеровка10,Фрезеровка)</formula1>
    </dataValidation>
    <dataValidation type="list" allowBlank="1" showInputMessage="1" showErrorMessage="1" sqref="I29">
      <formula1>IF($H$29=10,Фрезеровка10,Фрезеровка)</formula1>
    </dataValidation>
    <dataValidation type="list" allowBlank="1" showInputMessage="1" showErrorMessage="1" sqref="I30">
      <formula1>IF($H$30=10,Фрезеровка10,Фрезеровка)</formula1>
    </dataValidation>
    <dataValidation type="list" allowBlank="1" showInputMessage="1" showErrorMessage="1" sqref="I31">
      <formula1>IF($H$31=10,Фрезеровка10,Фрезеровка)</formula1>
    </dataValidation>
    <dataValidation type="list" allowBlank="1" showInputMessage="1" showErrorMessage="1" sqref="I32">
      <formula1>IF($H$32=10,Фрезеровка10,Фрезеровка)</formula1>
    </dataValidation>
    <dataValidation type="list" allowBlank="1" showInputMessage="1" showErrorMessage="1" sqref="I33">
      <formula1>IF($H$33=10,Фрезеровка10,Фрезеровка)</formula1>
    </dataValidation>
    <dataValidation type="list" allowBlank="1" showInputMessage="1" showErrorMessage="1" sqref="I34">
      <formula1>IF($H$34=10,Фрезеровка10,Фрезеровка)</formula1>
    </dataValidation>
    <dataValidation type="list" allowBlank="1" showInputMessage="1" showErrorMessage="1" sqref="I35">
      <formula1>IF($H$35=10,Фрезеровка10,Фрезеровка)</formula1>
    </dataValidation>
    <dataValidation type="list" allowBlank="1" showInputMessage="1" showErrorMessage="1" sqref="I36">
      <formula1>IF($H$36=10,Фрезеровка10,Фрезеровка)</formula1>
    </dataValidation>
    <dataValidation type="list" allowBlank="1" showInputMessage="1" showErrorMessage="1" sqref="I37">
      <formula1>IF($H$37=10,Фрезеровка10,Фрезеровка)</formula1>
    </dataValidation>
    <dataValidation type="list" allowBlank="1" showInputMessage="1" showErrorMessage="1" sqref="I38">
      <formula1>IF($H$38=10,Фрезеровка10,Фрезеровка)</formula1>
    </dataValidation>
    <dataValidation type="list" allowBlank="1" showInputMessage="1" showErrorMessage="1" sqref="I39">
      <formula1>IF($H$39=10,Фрезеровка10,Фрезеровка)</formula1>
    </dataValidation>
    <dataValidation type="list" allowBlank="1" showInputMessage="1" showErrorMessage="1" sqref="I40">
      <formula1>IF($H$40=10,Фрезеровка10,Фрезеровка)</formula1>
    </dataValidation>
    <dataValidation type="list" allowBlank="1" showInputMessage="1" showErrorMessage="1" sqref="I41">
      <formula1>IF($H$41=10,Фрезеровка10,Фрезеровка)</formula1>
    </dataValidation>
    <dataValidation type="list" allowBlank="1" showInputMessage="1" showErrorMessage="1" sqref="I42">
      <formula1>IF($H$42=10,Фрезеровка10,Фрезеровка)</formula1>
    </dataValidation>
    <dataValidation type="list" allowBlank="1" showInputMessage="1" showErrorMessage="1" sqref="I43">
      <formula1>IF($H$43=10,Фрезеровка10,Фрезеровка)</formula1>
    </dataValidation>
    <dataValidation type="list" allowBlank="1" showInputMessage="1" showErrorMessage="1" sqref="I44">
      <formula1>IF($H$44=10,Фрезеровка10,Фрезеровка)</formula1>
    </dataValidation>
    <dataValidation type="list" allowBlank="1" showInputMessage="1" showErrorMessage="1" sqref="I45">
      <formula1>IF($H$45=10,Фрезеровка10,Фрезеровка)</formula1>
    </dataValidation>
    <dataValidation type="list" allowBlank="1" showInputMessage="1" showErrorMessage="1" sqref="E67:E76">
      <formula1>ВИД_ВСТАВКИ</formula1>
    </dataValidation>
    <dataValidation type="whole" allowBlank="1" showInputMessage="1" showErrorMessage="1" errorTitle="Между 50mm и 2450mm" error="Минимальный размер - 50mm, максимальный - 2450mm" promptTitle="Введите высоту вставки" prompt="Минимальный размер - 50mm, максимальный - 2450mm" sqref="B67:B76">
      <formula1>50</formula1>
      <formula2>2450</formula2>
    </dataValidation>
    <dataValidation type="whole" allowBlank="1" showInputMessage="1" showErrorMessage="1" errorTitle="Между 50mm и 850mm" error="Минимальный размер - 50mm, максимальный - 850mm" promptTitle="Введите ширину вставки" prompt="Минимальный размер - 50mm, максимальный - 850mm" sqref="C67:C76">
      <formula1>50</formula1>
      <formula2>850</formula2>
    </dataValidation>
    <dataValidation type="list" allowBlank="1" showInputMessage="1" showErrorMessage="1" sqref="F67">
      <formula1>IF($E$67="зеркало",Зеркало1,Рисунок)</formula1>
    </dataValidation>
    <dataValidation type="list" allowBlank="1" showInputMessage="1" showErrorMessage="1" sqref="F68">
      <formula1>IF($E$68="зеркало",Зеркало1,Рисунок)</formula1>
    </dataValidation>
    <dataValidation type="list" allowBlank="1" showInputMessage="1" showErrorMessage="1" sqref="F69">
      <formula1>IF($E$69="зеркало",Зеркало1,Рисунок)</formula1>
    </dataValidation>
    <dataValidation type="list" allowBlank="1" showInputMessage="1" showErrorMessage="1" sqref="F70">
      <formula1>IF($E$70="зеркало",Зеркало1,Рисунок)</formula1>
    </dataValidation>
    <dataValidation type="list" allowBlank="1" showInputMessage="1" showErrorMessage="1" sqref="F71">
      <formula1>IF($E$71="зеркало",Зеркало1,Рисунок)</formula1>
    </dataValidation>
    <dataValidation type="list" allowBlank="1" showInputMessage="1" showErrorMessage="1" sqref="F72">
      <formula1>IF($E$72="зеркало",Зеркало1,Рисунок)</formula1>
    </dataValidation>
    <dataValidation type="list" allowBlank="1" showInputMessage="1" showErrorMessage="1" sqref="F73">
      <formula1>IF($E$73="зеркало",Зеркало1,Рисунок)</formula1>
    </dataValidation>
    <dataValidation type="list" allowBlank="1" showInputMessage="1" showErrorMessage="1" sqref="F74">
      <formula1>IF($E$74="зеркало",Зеркало1,Рисунок)</formula1>
    </dataValidation>
    <dataValidation type="list" allowBlank="1" showInputMessage="1" showErrorMessage="1" sqref="F75">
      <formula1>IF($E$75="зеркало",Зеркало1,Рисунок)</formula1>
    </dataValidation>
    <dataValidation type="list" allowBlank="1" showInputMessage="1" showErrorMessage="1" sqref="F76">
      <formula1>IF($E$76="зеркало",Зеркало1,Рисунок)</formula1>
    </dataValidation>
    <dataValidation type="list" allowBlank="1" showInputMessage="1" showErrorMessage="1" sqref="J11:J45 J52:J61">
      <formula1>ТЕКСТУРА</formula1>
    </dataValidation>
    <dataValidation type="whole" allowBlank="1" showInputMessage="1" showErrorMessage="1" error="Минимальная хорда гнутого фасада - 414mm, максимальная- 424 mm_x000a__x000a_Минимальная хорда вогнутого фасада - 396 mm, максимальная- 414 mm_x000a__x000a_" prompt="Минимальная хорда гнутого фасада - 414mm, максимальная- 424 mm_x000a__x000a_Минимальная хорда вогнутого фасада - 396 mm, максимальная- 414 mm_x000a_" sqref="C52:C61">
      <formula1>396</formula1>
      <formula2>424</formula2>
    </dataValidation>
    <dataValidation type="list" showInputMessage="1" showErrorMessage="1" sqref="H11:H45">
      <formula1>Толщина</formula1>
    </dataValidation>
  </dataValidations>
  <hyperlinks>
    <hyperlink ref="I47" location="Заказ!A1" display="Вернуться на верх"/>
    <hyperlink ref="A1:L2" r:id="rId1" display="Компания Моер   |   Кухня Вашей мечты   |    moer@moer.ru  | www.moer.ru"/>
    <hyperlink ref="I80" location="Заказ!A1" display="Вернуться на верх"/>
    <hyperlink ref="G91:K91" location="Заказ!E78" display="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&quot;Примечание&quot;"/>
    <hyperlink ref="I96" location="Заказ!A1" display="Вернуться на верх"/>
    <hyperlink ref="A3:G5" location="Заказ!R102C7" display="Внимание! Перед заполнением заказа нажмите сюда для ознакомления с правилами оформления заказа!"/>
    <hyperlink ref="I117" location="Заказ!A1" display="Вернуться на верх"/>
    <hyperlink ref="I119" location="Заказ!A1" display="Вернуться на верх"/>
    <hyperlink ref="A1:N2" r:id="rId2" display="Компания d’Elito  | BETTER TECH FOR BETTER LIFE!!!  |  order@delito.ru  | www.delito.ru"/>
  </hyperlinks>
  <pageMargins left="3.937007874015748E-2" right="0.19685039370078741" top="0" bottom="0" header="0" footer="0"/>
  <pageSetup paperSize="9" scale="60" orientation="landscape" r:id="rId3"/>
  <rowBreaks count="2" manualBreakCount="2">
    <brk id="75" max="16383" man="1"/>
    <brk id="97" max="16383" man="1"/>
  </rowBreaks>
  <colBreaks count="1" manualBreakCount="1">
    <brk id="14" max="1048575" man="1"/>
  </colBreaks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126" yWindow="521" count="4">
        <x14:dataValidation type="list" showInputMessage="1" showErrorMessage="1">
          <x14:formula1>
            <xm:f>massiv!$K$2:$K$3</xm:f>
          </x14:formula1>
          <xm:sqref>L52:L61</xm:sqref>
        </x14:dataValidation>
        <x14:dataValidation type="whole" allowBlank="1" showInputMessage="1" showErrorMessage="1" errorTitle="Между 100mm и 1400mm" error="Минимальный размер - 100mm, максимальный - 1400mm" promptTitle="Введите высоту фасада" prompt="Минимальный размер - 100mm, максимальный - 1400 mm">
          <x14:formula1>
            <xm:f>massiv!Q14</xm:f>
          </x14:formula1>
          <x14:formula2>
            <xm:f>massiv!Q15</xm:f>
          </x14:formula2>
          <xm:sqref>B52:B61</xm:sqref>
        </x14:dataValidation>
        <x14:dataValidation type="whole" allowBlank="1" showInputMessage="1" showErrorMessage="1" errorTitle="Между 20mm и 1200mm" error="Минимальный размер - 20mm, максимальный - 1200mm" promptTitle="Введите ширину фасада" prompt="Минимальный размер - 20mm, максимальный - 1200mm">
          <x14:formula1>
            <xm:f>massiv!R2</xm:f>
          </x14:formula1>
          <x14:formula2>
            <xm:f>massiv!R3</xm:f>
          </x14:formula2>
          <xm:sqref>C11:C45</xm:sqref>
        </x14:dataValidation>
        <x14:dataValidation type="whole" allowBlank="1" showInputMessage="1" showErrorMessage="1" errorTitle="Между 50mm и 2750mm" error="Минимальный размер - 50mm, максимальный - 2750mm" promptTitle="Введите высоту фасада" prompt="Минимальный размер - 50mm, максимальный - 2750mm">
          <x14:formula1>
            <xm:f>massiv!Q2</xm:f>
          </x14:formula1>
          <x14:formula2>
            <xm:f>massiv!Q3</xm:f>
          </x14:formula2>
          <xm:sqref>B11:B45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8"/>
  <sheetViews>
    <sheetView workbookViewId="0">
      <selection activeCell="K9" sqref="K9"/>
    </sheetView>
  </sheetViews>
  <sheetFormatPr defaultRowHeight="15" x14ac:dyDescent="0.25"/>
  <cols>
    <col min="1" max="1" width="24.140625" bestFit="1" customWidth="1"/>
    <col min="2" max="2" width="11.140625" customWidth="1"/>
    <col min="3" max="3" width="51.7109375" bestFit="1" customWidth="1"/>
    <col min="4" max="4" width="42.5703125" customWidth="1"/>
    <col min="5" max="6" width="16.85546875" customWidth="1"/>
    <col min="7" max="9" width="25.85546875" customWidth="1"/>
    <col min="10" max="10" width="31" bestFit="1" customWidth="1"/>
    <col min="11" max="11" width="10.85546875" customWidth="1"/>
    <col min="12" max="12" width="23.42578125" customWidth="1"/>
    <col min="13" max="13" width="10.42578125" customWidth="1"/>
    <col min="14" max="14" width="24.85546875" customWidth="1"/>
    <col min="15" max="15" width="32.5703125" bestFit="1" customWidth="1"/>
    <col min="16" max="16" width="27.140625" customWidth="1"/>
    <col min="17" max="17" width="15.7109375" customWidth="1"/>
    <col min="18" max="18" width="19" customWidth="1"/>
    <col min="19" max="19" width="16.85546875" customWidth="1"/>
    <col min="20" max="20" width="18.5703125" customWidth="1"/>
    <col min="21" max="21" width="13.42578125" customWidth="1"/>
    <col min="22" max="22" width="14" customWidth="1"/>
  </cols>
  <sheetData>
    <row r="1" spans="1:23" x14ac:dyDescent="0.25">
      <c r="A1" s="12" t="s">
        <v>19</v>
      </c>
      <c r="B1" s="39" t="s">
        <v>20</v>
      </c>
      <c r="C1" s="39" t="s">
        <v>21</v>
      </c>
      <c r="D1" s="39" t="s">
        <v>157</v>
      </c>
      <c r="E1" s="39" t="s">
        <v>22</v>
      </c>
      <c r="F1" s="39" t="s">
        <v>272</v>
      </c>
      <c r="G1" s="39" t="s">
        <v>168</v>
      </c>
      <c r="H1" s="39" t="s">
        <v>169</v>
      </c>
      <c r="I1" s="39" t="s">
        <v>150</v>
      </c>
      <c r="J1" s="39" t="s">
        <v>178</v>
      </c>
      <c r="K1" s="39" t="s">
        <v>69</v>
      </c>
      <c r="L1" s="39" t="s">
        <v>23</v>
      </c>
      <c r="M1" s="39" t="s">
        <v>66</v>
      </c>
      <c r="N1" s="39" t="s">
        <v>155</v>
      </c>
      <c r="O1" s="39" t="s">
        <v>179</v>
      </c>
      <c r="P1" s="39" t="s">
        <v>85</v>
      </c>
      <c r="Q1" s="38" t="s">
        <v>269</v>
      </c>
      <c r="R1" s="39" t="s">
        <v>270</v>
      </c>
      <c r="S1" s="39" t="s">
        <v>300</v>
      </c>
      <c r="T1" s="39" t="s">
        <v>391</v>
      </c>
      <c r="U1" s="39" t="s">
        <v>394</v>
      </c>
      <c r="V1" s="39" t="s">
        <v>396</v>
      </c>
      <c r="W1" s="39" t="s">
        <v>423</v>
      </c>
    </row>
    <row r="2" spans="1:23" ht="15" customHeight="1" x14ac:dyDescent="0.25">
      <c r="B2" t="s">
        <v>24</v>
      </c>
      <c r="C2" t="s">
        <v>186</v>
      </c>
      <c r="D2" t="s">
        <v>93</v>
      </c>
      <c r="E2" t="s">
        <v>25</v>
      </c>
      <c r="F2" t="s">
        <v>25</v>
      </c>
      <c r="G2" t="s">
        <v>158</v>
      </c>
      <c r="H2" t="s">
        <v>170</v>
      </c>
      <c r="I2" t="s">
        <v>25</v>
      </c>
      <c r="J2" t="s">
        <v>25</v>
      </c>
      <c r="K2">
        <v>16</v>
      </c>
      <c r="M2" t="s">
        <v>26</v>
      </c>
      <c r="N2" t="s">
        <v>25</v>
      </c>
      <c r="O2" t="s">
        <v>25</v>
      </c>
      <c r="P2" t="s">
        <v>86</v>
      </c>
      <c r="Q2">
        <v>50</v>
      </c>
      <c r="R2">
        <v>20</v>
      </c>
      <c r="S2" s="55" t="s">
        <v>402</v>
      </c>
      <c r="T2" s="56" t="s">
        <v>392</v>
      </c>
      <c r="V2" s="58" t="s">
        <v>413</v>
      </c>
      <c r="W2" t="s">
        <v>424</v>
      </c>
    </row>
    <row r="3" spans="1:23" x14ac:dyDescent="0.25">
      <c r="B3" t="s">
        <v>27</v>
      </c>
      <c r="C3" t="s">
        <v>428</v>
      </c>
      <c r="D3" t="s">
        <v>95</v>
      </c>
      <c r="E3" t="s">
        <v>182</v>
      </c>
      <c r="F3" t="s">
        <v>46</v>
      </c>
      <c r="G3" t="s">
        <v>159</v>
      </c>
      <c r="H3" t="s">
        <v>426</v>
      </c>
      <c r="I3" t="s">
        <v>151</v>
      </c>
      <c r="J3" t="s">
        <v>177</v>
      </c>
      <c r="K3">
        <v>18</v>
      </c>
      <c r="M3" t="s">
        <v>28</v>
      </c>
      <c r="N3" t="s">
        <v>177</v>
      </c>
      <c r="O3" t="s">
        <v>177</v>
      </c>
      <c r="P3" t="s">
        <v>87</v>
      </c>
      <c r="Q3">
        <v>2750</v>
      </c>
      <c r="R3">
        <v>1200</v>
      </c>
      <c r="S3" t="s">
        <v>276</v>
      </c>
      <c r="T3" s="56" t="s">
        <v>403</v>
      </c>
      <c r="V3" t="s">
        <v>397</v>
      </c>
      <c r="W3" t="s">
        <v>425</v>
      </c>
    </row>
    <row r="4" spans="1:23" x14ac:dyDescent="0.25">
      <c r="B4" t="s">
        <v>29</v>
      </c>
      <c r="C4" t="s">
        <v>187</v>
      </c>
      <c r="D4" t="s">
        <v>99</v>
      </c>
      <c r="E4" t="s">
        <v>183</v>
      </c>
      <c r="F4" t="s">
        <v>47</v>
      </c>
      <c r="G4" t="s">
        <v>271</v>
      </c>
      <c r="H4" t="s">
        <v>171</v>
      </c>
      <c r="I4" t="s">
        <v>152</v>
      </c>
      <c r="K4">
        <v>10</v>
      </c>
      <c r="N4" t="s">
        <v>152</v>
      </c>
      <c r="S4" t="s">
        <v>277</v>
      </c>
      <c r="T4" s="56" t="s">
        <v>404</v>
      </c>
      <c r="V4" t="s">
        <v>398</v>
      </c>
    </row>
    <row r="5" spans="1:23" x14ac:dyDescent="0.25">
      <c r="C5" t="s">
        <v>88</v>
      </c>
      <c r="D5" t="s">
        <v>119</v>
      </c>
      <c r="E5" t="s">
        <v>184</v>
      </c>
      <c r="F5" t="s">
        <v>48</v>
      </c>
      <c r="G5" t="s">
        <v>160</v>
      </c>
      <c r="H5" t="s">
        <v>172</v>
      </c>
      <c r="I5" t="s">
        <v>153</v>
      </c>
      <c r="K5">
        <v>22</v>
      </c>
      <c r="N5" t="s">
        <v>153</v>
      </c>
      <c r="S5" t="s">
        <v>278</v>
      </c>
      <c r="T5" s="56" t="s">
        <v>405</v>
      </c>
      <c r="V5" t="s">
        <v>399</v>
      </c>
    </row>
    <row r="6" spans="1:23" x14ac:dyDescent="0.25">
      <c r="C6" t="s">
        <v>188</v>
      </c>
      <c r="D6" t="s">
        <v>134</v>
      </c>
      <c r="E6" t="s">
        <v>185</v>
      </c>
      <c r="F6" t="s">
        <v>49</v>
      </c>
      <c r="G6" t="s">
        <v>161</v>
      </c>
      <c r="H6" t="s">
        <v>173</v>
      </c>
      <c r="I6" t="s">
        <v>154</v>
      </c>
      <c r="K6" s="56" t="s">
        <v>464</v>
      </c>
      <c r="S6" t="s">
        <v>279</v>
      </c>
      <c r="T6" s="56" t="s">
        <v>406</v>
      </c>
      <c r="V6" t="s">
        <v>400</v>
      </c>
    </row>
    <row r="7" spans="1:23" x14ac:dyDescent="0.25">
      <c r="C7" t="s">
        <v>89</v>
      </c>
      <c r="D7" t="s">
        <v>145</v>
      </c>
      <c r="E7" t="s">
        <v>30</v>
      </c>
      <c r="F7" t="s">
        <v>50</v>
      </c>
      <c r="G7" t="s">
        <v>162</v>
      </c>
      <c r="H7" t="s">
        <v>174</v>
      </c>
      <c r="I7" t="s">
        <v>273</v>
      </c>
      <c r="S7" t="s">
        <v>280</v>
      </c>
      <c r="T7" s="57" t="s">
        <v>407</v>
      </c>
    </row>
    <row r="8" spans="1:23" x14ac:dyDescent="0.25">
      <c r="C8" t="s">
        <v>417</v>
      </c>
      <c r="E8" t="s">
        <v>31</v>
      </c>
      <c r="F8" t="s">
        <v>51</v>
      </c>
      <c r="G8" t="s">
        <v>163</v>
      </c>
      <c r="H8" t="s">
        <v>175</v>
      </c>
      <c r="S8" t="s">
        <v>281</v>
      </c>
      <c r="T8" s="57" t="s">
        <v>409</v>
      </c>
    </row>
    <row r="9" spans="1:23" x14ac:dyDescent="0.25">
      <c r="C9" t="s">
        <v>189</v>
      </c>
      <c r="E9" t="s">
        <v>32</v>
      </c>
      <c r="F9" t="s">
        <v>52</v>
      </c>
      <c r="G9" t="s">
        <v>164</v>
      </c>
      <c r="S9" t="s">
        <v>282</v>
      </c>
      <c r="T9" s="57" t="s">
        <v>410</v>
      </c>
    </row>
    <row r="10" spans="1:23" x14ac:dyDescent="0.25">
      <c r="C10" t="s">
        <v>429</v>
      </c>
      <c r="E10" t="s">
        <v>33</v>
      </c>
      <c r="F10" t="s">
        <v>53</v>
      </c>
      <c r="G10" t="s">
        <v>165</v>
      </c>
      <c r="S10" t="s">
        <v>283</v>
      </c>
      <c r="T10" s="57" t="s">
        <v>408</v>
      </c>
    </row>
    <row r="11" spans="1:23" x14ac:dyDescent="0.25">
      <c r="C11" t="s">
        <v>238</v>
      </c>
      <c r="E11" t="s">
        <v>34</v>
      </c>
      <c r="F11" t="s">
        <v>54</v>
      </c>
      <c r="G11" t="s">
        <v>166</v>
      </c>
      <c r="S11" t="s">
        <v>284</v>
      </c>
      <c r="T11" s="57" t="s">
        <v>411</v>
      </c>
    </row>
    <row r="12" spans="1:23" x14ac:dyDescent="0.25">
      <c r="C12" t="s">
        <v>239</v>
      </c>
      <c r="E12" t="s">
        <v>35</v>
      </c>
      <c r="F12" t="s">
        <v>55</v>
      </c>
      <c r="G12" t="s">
        <v>167</v>
      </c>
      <c r="S12" t="s">
        <v>285</v>
      </c>
      <c r="T12" s="57" t="s">
        <v>412</v>
      </c>
    </row>
    <row r="13" spans="1:23" x14ac:dyDescent="0.25">
      <c r="C13" t="s">
        <v>240</v>
      </c>
      <c r="E13" t="s">
        <v>36</v>
      </c>
      <c r="F13" t="s">
        <v>56</v>
      </c>
      <c r="S13" t="s">
        <v>286</v>
      </c>
    </row>
    <row r="14" spans="1:23" x14ac:dyDescent="0.25">
      <c r="C14" t="s">
        <v>90</v>
      </c>
      <c r="E14" t="s">
        <v>37</v>
      </c>
      <c r="F14" t="s">
        <v>57</v>
      </c>
      <c r="S14" t="s">
        <v>287</v>
      </c>
    </row>
    <row r="15" spans="1:23" x14ac:dyDescent="0.25">
      <c r="C15" t="s">
        <v>427</v>
      </c>
      <c r="E15" t="s">
        <v>38</v>
      </c>
      <c r="F15" t="s">
        <v>58</v>
      </c>
      <c r="S15" t="s">
        <v>288</v>
      </c>
    </row>
    <row r="16" spans="1:23" x14ac:dyDescent="0.25">
      <c r="C16" t="s">
        <v>91</v>
      </c>
      <c r="E16" t="s">
        <v>39</v>
      </c>
      <c r="F16" t="s">
        <v>59</v>
      </c>
      <c r="S16" t="s">
        <v>289</v>
      </c>
    </row>
    <row r="17" spans="3:19" x14ac:dyDescent="0.25">
      <c r="C17" t="s">
        <v>92</v>
      </c>
      <c r="E17" t="s">
        <v>40</v>
      </c>
      <c r="F17" t="s">
        <v>60</v>
      </c>
      <c r="S17" t="s">
        <v>290</v>
      </c>
    </row>
    <row r="18" spans="3:19" x14ac:dyDescent="0.25">
      <c r="C18" t="s">
        <v>93</v>
      </c>
      <c r="E18" t="s">
        <v>41</v>
      </c>
      <c r="F18" t="s">
        <v>61</v>
      </c>
      <c r="S18" t="s">
        <v>291</v>
      </c>
    </row>
    <row r="19" spans="3:19" x14ac:dyDescent="0.25">
      <c r="C19" t="s">
        <v>265</v>
      </c>
      <c r="E19" t="s">
        <v>42</v>
      </c>
      <c r="F19" t="s">
        <v>62</v>
      </c>
      <c r="S19" t="s">
        <v>292</v>
      </c>
    </row>
    <row r="20" spans="3:19" x14ac:dyDescent="0.25">
      <c r="C20" t="s">
        <v>190</v>
      </c>
      <c r="E20" t="s">
        <v>43</v>
      </c>
      <c r="F20" t="s">
        <v>63</v>
      </c>
      <c r="S20" t="s">
        <v>293</v>
      </c>
    </row>
    <row r="21" spans="3:19" x14ac:dyDescent="0.25">
      <c r="C21" t="s">
        <v>94</v>
      </c>
      <c r="E21" t="s">
        <v>44</v>
      </c>
      <c r="F21" t="s">
        <v>64</v>
      </c>
      <c r="S21" t="s">
        <v>294</v>
      </c>
    </row>
    <row r="22" spans="3:19" x14ac:dyDescent="0.25">
      <c r="C22" t="s">
        <v>95</v>
      </c>
      <c r="E22" t="s">
        <v>45</v>
      </c>
      <c r="S22" t="s">
        <v>295</v>
      </c>
    </row>
    <row r="23" spans="3:19" x14ac:dyDescent="0.25">
      <c r="C23" t="s">
        <v>250</v>
      </c>
      <c r="E23" t="s">
        <v>419</v>
      </c>
      <c r="S23" t="s">
        <v>296</v>
      </c>
    </row>
    <row r="24" spans="3:19" x14ac:dyDescent="0.25">
      <c r="C24" t="s">
        <v>251</v>
      </c>
      <c r="E24" t="s">
        <v>420</v>
      </c>
      <c r="S24" t="s">
        <v>297</v>
      </c>
    </row>
    <row r="25" spans="3:19" x14ac:dyDescent="0.25">
      <c r="C25" t="s">
        <v>252</v>
      </c>
      <c r="E25" t="s">
        <v>418</v>
      </c>
      <c r="S25" t="s">
        <v>298</v>
      </c>
    </row>
    <row r="26" spans="3:19" x14ac:dyDescent="0.25">
      <c r="C26" t="s">
        <v>253</v>
      </c>
      <c r="E26" t="s">
        <v>421</v>
      </c>
      <c r="S26" t="s">
        <v>299</v>
      </c>
    </row>
    <row r="27" spans="3:19" x14ac:dyDescent="0.25">
      <c r="C27" t="s">
        <v>191</v>
      </c>
      <c r="E27" t="s">
        <v>46</v>
      </c>
      <c r="S27" t="s">
        <v>301</v>
      </c>
    </row>
    <row r="28" spans="3:19" x14ac:dyDescent="0.25">
      <c r="C28" t="s">
        <v>96</v>
      </c>
      <c r="E28" t="s">
        <v>47</v>
      </c>
      <c r="S28" t="s">
        <v>302</v>
      </c>
    </row>
    <row r="29" spans="3:19" x14ac:dyDescent="0.25">
      <c r="C29" t="s">
        <v>192</v>
      </c>
      <c r="E29" t="s">
        <v>48</v>
      </c>
      <c r="S29" t="s">
        <v>303</v>
      </c>
    </row>
    <row r="30" spans="3:19" x14ac:dyDescent="0.25">
      <c r="C30" t="s">
        <v>97</v>
      </c>
      <c r="E30" t="s">
        <v>49</v>
      </c>
      <c r="S30" t="s">
        <v>304</v>
      </c>
    </row>
    <row r="31" spans="3:19" x14ac:dyDescent="0.25">
      <c r="C31" t="s">
        <v>193</v>
      </c>
      <c r="E31" t="s">
        <v>50</v>
      </c>
      <c r="S31" t="s">
        <v>305</v>
      </c>
    </row>
    <row r="32" spans="3:19" x14ac:dyDescent="0.25">
      <c r="C32" t="s">
        <v>98</v>
      </c>
      <c r="E32" t="s">
        <v>51</v>
      </c>
      <c r="S32" t="s">
        <v>306</v>
      </c>
    </row>
    <row r="33" spans="3:19" x14ac:dyDescent="0.25">
      <c r="C33" t="s">
        <v>156</v>
      </c>
      <c r="E33" t="s">
        <v>52</v>
      </c>
      <c r="S33" t="s">
        <v>307</v>
      </c>
    </row>
    <row r="34" spans="3:19" x14ac:dyDescent="0.25">
      <c r="C34" t="s">
        <v>194</v>
      </c>
      <c r="E34" t="s">
        <v>53</v>
      </c>
      <c r="S34" t="s">
        <v>308</v>
      </c>
    </row>
    <row r="35" spans="3:19" x14ac:dyDescent="0.25">
      <c r="C35" t="s">
        <v>234</v>
      </c>
      <c r="E35" t="s">
        <v>54</v>
      </c>
      <c r="S35" t="s">
        <v>309</v>
      </c>
    </row>
    <row r="36" spans="3:19" x14ac:dyDescent="0.25">
      <c r="C36" t="s">
        <v>99</v>
      </c>
      <c r="E36" t="s">
        <v>55</v>
      </c>
      <c r="S36" t="s">
        <v>310</v>
      </c>
    </row>
    <row r="37" spans="3:19" x14ac:dyDescent="0.25">
      <c r="C37" t="s">
        <v>266</v>
      </c>
      <c r="E37" t="s">
        <v>56</v>
      </c>
      <c r="S37" t="s">
        <v>311</v>
      </c>
    </row>
    <row r="38" spans="3:19" x14ac:dyDescent="0.25">
      <c r="C38" t="s">
        <v>100</v>
      </c>
      <c r="E38" t="s">
        <v>57</v>
      </c>
      <c r="S38" t="s">
        <v>312</v>
      </c>
    </row>
    <row r="39" spans="3:19" x14ac:dyDescent="0.25">
      <c r="C39" t="s">
        <v>101</v>
      </c>
      <c r="E39" t="s">
        <v>58</v>
      </c>
      <c r="S39" t="s">
        <v>313</v>
      </c>
    </row>
    <row r="40" spans="3:19" x14ac:dyDescent="0.25">
      <c r="C40" t="s">
        <v>102</v>
      </c>
      <c r="E40" t="s">
        <v>59</v>
      </c>
      <c r="S40" t="s">
        <v>314</v>
      </c>
    </row>
    <row r="41" spans="3:19" x14ac:dyDescent="0.25">
      <c r="C41" t="s">
        <v>103</v>
      </c>
      <c r="E41" t="s">
        <v>60</v>
      </c>
      <c r="S41" t="s">
        <v>315</v>
      </c>
    </row>
    <row r="42" spans="3:19" x14ac:dyDescent="0.25">
      <c r="C42" t="s">
        <v>104</v>
      </c>
      <c r="E42" t="s">
        <v>61</v>
      </c>
      <c r="S42" t="s">
        <v>316</v>
      </c>
    </row>
    <row r="43" spans="3:19" x14ac:dyDescent="0.25">
      <c r="C43" t="s">
        <v>105</v>
      </c>
      <c r="E43" t="s">
        <v>62</v>
      </c>
      <c r="S43" t="s">
        <v>317</v>
      </c>
    </row>
    <row r="44" spans="3:19" x14ac:dyDescent="0.25">
      <c r="C44" t="s">
        <v>106</v>
      </c>
      <c r="E44" t="s">
        <v>63</v>
      </c>
      <c r="S44" t="s">
        <v>318</v>
      </c>
    </row>
    <row r="45" spans="3:19" x14ac:dyDescent="0.25">
      <c r="C45" t="s">
        <v>430</v>
      </c>
      <c r="E45" t="s">
        <v>64</v>
      </c>
      <c r="S45" t="s">
        <v>319</v>
      </c>
    </row>
    <row r="46" spans="3:19" x14ac:dyDescent="0.25">
      <c r="C46" t="s">
        <v>395</v>
      </c>
      <c r="E46" t="s">
        <v>158</v>
      </c>
      <c r="S46" t="s">
        <v>320</v>
      </c>
    </row>
    <row r="47" spans="3:19" x14ac:dyDescent="0.25">
      <c r="C47" t="s">
        <v>195</v>
      </c>
      <c r="E47" t="s">
        <v>159</v>
      </c>
      <c r="S47" t="s">
        <v>321</v>
      </c>
    </row>
    <row r="48" spans="3:19" x14ac:dyDescent="0.25">
      <c r="C48" t="s">
        <v>196</v>
      </c>
      <c r="E48" t="s">
        <v>271</v>
      </c>
      <c r="S48" t="s">
        <v>322</v>
      </c>
    </row>
    <row r="49" spans="3:19" x14ac:dyDescent="0.25">
      <c r="C49" t="s">
        <v>197</v>
      </c>
      <c r="E49" t="s">
        <v>160</v>
      </c>
      <c r="S49" t="s">
        <v>323</v>
      </c>
    </row>
    <row r="50" spans="3:19" x14ac:dyDescent="0.25">
      <c r="C50" t="s">
        <v>107</v>
      </c>
      <c r="E50" t="s">
        <v>161</v>
      </c>
      <c r="S50" t="s">
        <v>324</v>
      </c>
    </row>
    <row r="51" spans="3:19" x14ac:dyDescent="0.25">
      <c r="C51" t="s">
        <v>431</v>
      </c>
      <c r="E51" t="s">
        <v>162</v>
      </c>
      <c r="S51" t="s">
        <v>325</v>
      </c>
    </row>
    <row r="52" spans="3:19" x14ac:dyDescent="0.25">
      <c r="C52" t="s">
        <v>432</v>
      </c>
      <c r="E52" t="s">
        <v>163</v>
      </c>
      <c r="S52" t="s">
        <v>326</v>
      </c>
    </row>
    <row r="53" spans="3:19" x14ac:dyDescent="0.25">
      <c r="C53" t="s">
        <v>433</v>
      </c>
      <c r="E53" t="s">
        <v>164</v>
      </c>
      <c r="S53" t="s">
        <v>327</v>
      </c>
    </row>
    <row r="54" spans="3:19" x14ac:dyDescent="0.25">
      <c r="C54" t="s">
        <v>434</v>
      </c>
      <c r="E54" t="s">
        <v>165</v>
      </c>
      <c r="S54" t="s">
        <v>328</v>
      </c>
    </row>
    <row r="55" spans="3:19" x14ac:dyDescent="0.25">
      <c r="C55" t="s">
        <v>108</v>
      </c>
      <c r="E55" t="s">
        <v>166</v>
      </c>
      <c r="S55" t="s">
        <v>329</v>
      </c>
    </row>
    <row r="56" spans="3:19" x14ac:dyDescent="0.25">
      <c r="C56" t="s">
        <v>109</v>
      </c>
      <c r="E56" t="s">
        <v>167</v>
      </c>
      <c r="S56" t="s">
        <v>330</v>
      </c>
    </row>
    <row r="57" spans="3:19" x14ac:dyDescent="0.25">
      <c r="C57" t="s">
        <v>198</v>
      </c>
      <c r="S57" t="s">
        <v>331</v>
      </c>
    </row>
    <row r="58" spans="3:19" x14ac:dyDescent="0.25">
      <c r="C58" t="s">
        <v>110</v>
      </c>
      <c r="S58" t="s">
        <v>332</v>
      </c>
    </row>
    <row r="59" spans="3:19" x14ac:dyDescent="0.25">
      <c r="C59" t="s">
        <v>111</v>
      </c>
      <c r="S59" t="s">
        <v>333</v>
      </c>
    </row>
    <row r="60" spans="3:19" x14ac:dyDescent="0.25">
      <c r="C60" t="s">
        <v>199</v>
      </c>
      <c r="S60" t="s">
        <v>334</v>
      </c>
    </row>
    <row r="61" spans="3:19" x14ac:dyDescent="0.25">
      <c r="C61" t="s">
        <v>112</v>
      </c>
      <c r="S61" t="s">
        <v>335</v>
      </c>
    </row>
    <row r="62" spans="3:19" x14ac:dyDescent="0.25">
      <c r="C62" t="s">
        <v>200</v>
      </c>
      <c r="S62" t="s">
        <v>336</v>
      </c>
    </row>
    <row r="63" spans="3:19" x14ac:dyDescent="0.25">
      <c r="C63" t="s">
        <v>201</v>
      </c>
      <c r="S63" t="s">
        <v>338</v>
      </c>
    </row>
    <row r="64" spans="3:19" x14ac:dyDescent="0.25">
      <c r="C64" t="s">
        <v>202</v>
      </c>
      <c r="S64" t="s">
        <v>339</v>
      </c>
    </row>
    <row r="65" spans="3:19" x14ac:dyDescent="0.25">
      <c r="C65" t="s">
        <v>435</v>
      </c>
      <c r="S65" t="s">
        <v>340</v>
      </c>
    </row>
    <row r="66" spans="3:19" x14ac:dyDescent="0.25">
      <c r="C66" t="s">
        <v>436</v>
      </c>
      <c r="S66" t="s">
        <v>341</v>
      </c>
    </row>
    <row r="67" spans="3:19" x14ac:dyDescent="0.25">
      <c r="C67" t="s">
        <v>437</v>
      </c>
      <c r="S67" t="s">
        <v>342</v>
      </c>
    </row>
    <row r="68" spans="3:19" ht="15" customHeight="1" x14ac:dyDescent="0.25">
      <c r="C68" t="s">
        <v>438</v>
      </c>
      <c r="S68" t="s">
        <v>343</v>
      </c>
    </row>
    <row r="69" spans="3:19" x14ac:dyDescent="0.25">
      <c r="C69" t="s">
        <v>439</v>
      </c>
      <c r="S69" t="s">
        <v>337</v>
      </c>
    </row>
    <row r="70" spans="3:19" x14ac:dyDescent="0.25">
      <c r="C70" t="s">
        <v>440</v>
      </c>
      <c r="S70" t="s">
        <v>344</v>
      </c>
    </row>
    <row r="71" spans="3:19" ht="15" customHeight="1" x14ac:dyDescent="0.25">
      <c r="C71" t="s">
        <v>441</v>
      </c>
      <c r="S71" t="s">
        <v>345</v>
      </c>
    </row>
    <row r="72" spans="3:19" x14ac:dyDescent="0.25">
      <c r="C72" t="s">
        <v>442</v>
      </c>
      <c r="S72" t="s">
        <v>346</v>
      </c>
    </row>
    <row r="73" spans="3:19" x14ac:dyDescent="0.25">
      <c r="C73" t="s">
        <v>203</v>
      </c>
      <c r="S73" t="s">
        <v>347</v>
      </c>
    </row>
    <row r="74" spans="3:19" x14ac:dyDescent="0.25">
      <c r="C74" t="s">
        <v>113</v>
      </c>
      <c r="S74" t="s">
        <v>348</v>
      </c>
    </row>
    <row r="75" spans="3:19" x14ac:dyDescent="0.25">
      <c r="C75" t="s">
        <v>204</v>
      </c>
      <c r="S75" t="s">
        <v>349</v>
      </c>
    </row>
    <row r="76" spans="3:19" ht="15" customHeight="1" x14ac:dyDescent="0.25">
      <c r="C76" t="s">
        <v>205</v>
      </c>
      <c r="S76" t="s">
        <v>350</v>
      </c>
    </row>
    <row r="77" spans="3:19" x14ac:dyDescent="0.25">
      <c r="C77" t="s">
        <v>443</v>
      </c>
      <c r="S77" t="s">
        <v>351</v>
      </c>
    </row>
    <row r="78" spans="3:19" x14ac:dyDescent="0.25">
      <c r="C78" t="s">
        <v>114</v>
      </c>
      <c r="S78" t="s">
        <v>352</v>
      </c>
    </row>
    <row r="79" spans="3:19" x14ac:dyDescent="0.25">
      <c r="C79" t="s">
        <v>206</v>
      </c>
      <c r="S79" t="s">
        <v>353</v>
      </c>
    </row>
    <row r="80" spans="3:19" x14ac:dyDescent="0.25">
      <c r="C80" t="s">
        <v>115</v>
      </c>
      <c r="S80" t="s">
        <v>354</v>
      </c>
    </row>
    <row r="81" spans="3:19" x14ac:dyDescent="0.25">
      <c r="C81" t="s">
        <v>207</v>
      </c>
      <c r="S81" t="s">
        <v>355</v>
      </c>
    </row>
    <row r="82" spans="3:19" x14ac:dyDescent="0.25">
      <c r="C82" t="s">
        <v>235</v>
      </c>
      <c r="S82" t="s">
        <v>356</v>
      </c>
    </row>
    <row r="83" spans="3:19" x14ac:dyDescent="0.25">
      <c r="C83" t="s">
        <v>241</v>
      </c>
      <c r="S83" t="s">
        <v>357</v>
      </c>
    </row>
    <row r="84" spans="3:19" ht="15" customHeight="1" x14ac:dyDescent="0.25">
      <c r="C84" t="s">
        <v>208</v>
      </c>
      <c r="S84" t="s">
        <v>358</v>
      </c>
    </row>
    <row r="85" spans="3:19" x14ac:dyDescent="0.25">
      <c r="C85" t="s">
        <v>116</v>
      </c>
      <c r="S85" t="s">
        <v>359</v>
      </c>
    </row>
    <row r="86" spans="3:19" ht="15" customHeight="1" x14ac:dyDescent="0.25">
      <c r="C86" t="s">
        <v>117</v>
      </c>
      <c r="S86" t="s">
        <v>360</v>
      </c>
    </row>
    <row r="87" spans="3:19" x14ac:dyDescent="0.25">
      <c r="C87" t="s">
        <v>118</v>
      </c>
      <c r="S87" t="s">
        <v>361</v>
      </c>
    </row>
    <row r="88" spans="3:19" ht="15" customHeight="1" x14ac:dyDescent="0.25">
      <c r="C88" t="s">
        <v>416</v>
      </c>
      <c r="S88" t="s">
        <v>362</v>
      </c>
    </row>
    <row r="89" spans="3:19" x14ac:dyDescent="0.25">
      <c r="C89" t="s">
        <v>444</v>
      </c>
      <c r="S89" t="s">
        <v>363</v>
      </c>
    </row>
    <row r="90" spans="3:19" x14ac:dyDescent="0.25">
      <c r="C90" t="s">
        <v>209</v>
      </c>
      <c r="S90" t="s">
        <v>364</v>
      </c>
    </row>
    <row r="91" spans="3:19" x14ac:dyDescent="0.25">
      <c r="C91" t="s">
        <v>210</v>
      </c>
      <c r="S91" t="s">
        <v>365</v>
      </c>
    </row>
    <row r="92" spans="3:19" x14ac:dyDescent="0.25">
      <c r="C92" t="s">
        <v>211</v>
      </c>
      <c r="S92" t="s">
        <v>366</v>
      </c>
    </row>
    <row r="93" spans="3:19" ht="15" customHeight="1" x14ac:dyDescent="0.25">
      <c r="C93" t="s">
        <v>120</v>
      </c>
      <c r="S93" t="s">
        <v>367</v>
      </c>
    </row>
    <row r="94" spans="3:19" x14ac:dyDescent="0.25">
      <c r="C94" t="s">
        <v>254</v>
      </c>
      <c r="S94" t="s">
        <v>368</v>
      </c>
    </row>
    <row r="95" spans="3:19" x14ac:dyDescent="0.25">
      <c r="C95" t="s">
        <v>445</v>
      </c>
      <c r="S95" t="s">
        <v>369</v>
      </c>
    </row>
    <row r="96" spans="3:19" x14ac:dyDescent="0.25">
      <c r="C96" t="s">
        <v>212</v>
      </c>
      <c r="S96" t="s">
        <v>370</v>
      </c>
    </row>
    <row r="97" spans="3:19" x14ac:dyDescent="0.25">
      <c r="C97" t="s">
        <v>267</v>
      </c>
      <c r="S97" t="s">
        <v>371</v>
      </c>
    </row>
    <row r="98" spans="3:19" x14ac:dyDescent="0.25">
      <c r="C98" t="s">
        <v>446</v>
      </c>
      <c r="S98" t="s">
        <v>372</v>
      </c>
    </row>
    <row r="99" spans="3:19" x14ac:dyDescent="0.25">
      <c r="C99" t="s">
        <v>213</v>
      </c>
      <c r="S99" t="s">
        <v>373</v>
      </c>
    </row>
    <row r="100" spans="3:19" x14ac:dyDescent="0.25">
      <c r="C100" t="s">
        <v>214</v>
      </c>
      <c r="S100" t="s">
        <v>374</v>
      </c>
    </row>
    <row r="101" spans="3:19" x14ac:dyDescent="0.25">
      <c r="C101" t="s">
        <v>255</v>
      </c>
      <c r="S101" t="s">
        <v>375</v>
      </c>
    </row>
    <row r="102" spans="3:19" x14ac:dyDescent="0.25">
      <c r="C102" t="s">
        <v>256</v>
      </c>
      <c r="S102" t="s">
        <v>376</v>
      </c>
    </row>
    <row r="103" spans="3:19" x14ac:dyDescent="0.25">
      <c r="C103" t="s">
        <v>242</v>
      </c>
      <c r="S103" t="s">
        <v>377</v>
      </c>
    </row>
    <row r="104" spans="3:19" x14ac:dyDescent="0.25">
      <c r="C104" t="s">
        <v>215</v>
      </c>
      <c r="S104" t="s">
        <v>378</v>
      </c>
    </row>
    <row r="105" spans="3:19" x14ac:dyDescent="0.25">
      <c r="C105" t="s">
        <v>121</v>
      </c>
      <c r="S105" t="s">
        <v>379</v>
      </c>
    </row>
    <row r="106" spans="3:19" x14ac:dyDescent="0.25">
      <c r="C106" t="s">
        <v>122</v>
      </c>
      <c r="S106" t="s">
        <v>380</v>
      </c>
    </row>
    <row r="107" spans="3:19" x14ac:dyDescent="0.25">
      <c r="C107" t="s">
        <v>257</v>
      </c>
      <c r="S107" t="s">
        <v>381</v>
      </c>
    </row>
    <row r="108" spans="3:19" x14ac:dyDescent="0.25">
      <c r="C108" t="s">
        <v>414</v>
      </c>
      <c r="S108" t="s">
        <v>382</v>
      </c>
    </row>
    <row r="109" spans="3:19" x14ac:dyDescent="0.25">
      <c r="C109" t="s">
        <v>415</v>
      </c>
      <c r="S109" t="s">
        <v>383</v>
      </c>
    </row>
    <row r="110" spans="3:19" x14ac:dyDescent="0.25">
      <c r="C110" t="s">
        <v>123</v>
      </c>
      <c r="S110" t="s">
        <v>384</v>
      </c>
    </row>
    <row r="111" spans="3:19" x14ac:dyDescent="0.25">
      <c r="C111" t="s">
        <v>447</v>
      </c>
      <c r="S111" t="s">
        <v>385</v>
      </c>
    </row>
    <row r="112" spans="3:19" x14ac:dyDescent="0.25">
      <c r="C112" t="s">
        <v>448</v>
      </c>
      <c r="S112" t="s">
        <v>386</v>
      </c>
    </row>
    <row r="113" spans="3:19" x14ac:dyDescent="0.25">
      <c r="C113" t="s">
        <v>124</v>
      </c>
      <c r="S113" t="s">
        <v>387</v>
      </c>
    </row>
    <row r="114" spans="3:19" x14ac:dyDescent="0.25">
      <c r="C114" t="s">
        <v>125</v>
      </c>
      <c r="S114" t="s">
        <v>388</v>
      </c>
    </row>
    <row r="115" spans="3:19" x14ac:dyDescent="0.25">
      <c r="C115" t="s">
        <v>126</v>
      </c>
      <c r="S115" t="s">
        <v>389</v>
      </c>
    </row>
    <row r="116" spans="3:19" x14ac:dyDescent="0.25">
      <c r="C116" t="s">
        <v>127</v>
      </c>
      <c r="S116" t="s">
        <v>390</v>
      </c>
    </row>
    <row r="117" spans="3:19" x14ac:dyDescent="0.25">
      <c r="C117" t="s">
        <v>216</v>
      </c>
    </row>
    <row r="118" spans="3:19" x14ac:dyDescent="0.25">
      <c r="C118" t="s">
        <v>217</v>
      </c>
    </row>
    <row r="119" spans="3:19" x14ac:dyDescent="0.25">
      <c r="C119" t="s">
        <v>218</v>
      </c>
    </row>
    <row r="120" spans="3:19" x14ac:dyDescent="0.25">
      <c r="C120" t="s">
        <v>219</v>
      </c>
    </row>
    <row r="121" spans="3:19" x14ac:dyDescent="0.25">
      <c r="C121" t="s">
        <v>128</v>
      </c>
    </row>
    <row r="122" spans="3:19" x14ac:dyDescent="0.25">
      <c r="C122" t="s">
        <v>129</v>
      </c>
    </row>
    <row r="123" spans="3:19" x14ac:dyDescent="0.25">
      <c r="C123" t="s">
        <v>220</v>
      </c>
    </row>
    <row r="124" spans="3:19" x14ac:dyDescent="0.25">
      <c r="C124" t="s">
        <v>130</v>
      </c>
    </row>
    <row r="125" spans="3:19" x14ac:dyDescent="0.25">
      <c r="C125" t="s">
        <v>131</v>
      </c>
    </row>
    <row r="126" spans="3:19" x14ac:dyDescent="0.25">
      <c r="C126" t="s">
        <v>221</v>
      </c>
    </row>
    <row r="127" spans="3:19" x14ac:dyDescent="0.25">
      <c r="C127" t="s">
        <v>222</v>
      </c>
    </row>
    <row r="128" spans="3:19" x14ac:dyDescent="0.25">
      <c r="C128" t="s">
        <v>132</v>
      </c>
    </row>
    <row r="129" spans="3:3" x14ac:dyDescent="0.25">
      <c r="C129" t="s">
        <v>449</v>
      </c>
    </row>
    <row r="130" spans="3:3" x14ac:dyDescent="0.25">
      <c r="C130" t="s">
        <v>133</v>
      </c>
    </row>
    <row r="131" spans="3:3" x14ac:dyDescent="0.25">
      <c r="C131" t="s">
        <v>450</v>
      </c>
    </row>
    <row r="132" spans="3:3" x14ac:dyDescent="0.25">
      <c r="C132" t="s">
        <v>451</v>
      </c>
    </row>
    <row r="133" spans="3:3" x14ac:dyDescent="0.25">
      <c r="C133" t="s">
        <v>258</v>
      </c>
    </row>
    <row r="134" spans="3:3" x14ac:dyDescent="0.25">
      <c r="C134" t="s">
        <v>259</v>
      </c>
    </row>
    <row r="135" spans="3:3" x14ac:dyDescent="0.25">
      <c r="C135" t="s">
        <v>223</v>
      </c>
    </row>
    <row r="136" spans="3:3" x14ac:dyDescent="0.25">
      <c r="C136" t="s">
        <v>260</v>
      </c>
    </row>
    <row r="137" spans="3:3" x14ac:dyDescent="0.25">
      <c r="C137" t="s">
        <v>224</v>
      </c>
    </row>
    <row r="138" spans="3:3" x14ac:dyDescent="0.25">
      <c r="C138" t="s">
        <v>452</v>
      </c>
    </row>
    <row r="139" spans="3:3" x14ac:dyDescent="0.25">
      <c r="C139" t="s">
        <v>225</v>
      </c>
    </row>
    <row r="140" spans="3:3" x14ac:dyDescent="0.25">
      <c r="C140" t="s">
        <v>135</v>
      </c>
    </row>
    <row r="141" spans="3:3" x14ac:dyDescent="0.25">
      <c r="C141" t="s">
        <v>261</v>
      </c>
    </row>
    <row r="142" spans="3:3" x14ac:dyDescent="0.25">
      <c r="C142" t="s">
        <v>226</v>
      </c>
    </row>
    <row r="143" spans="3:3" x14ac:dyDescent="0.25">
      <c r="C143" t="s">
        <v>136</v>
      </c>
    </row>
    <row r="144" spans="3:3" x14ac:dyDescent="0.25">
      <c r="C144" t="s">
        <v>227</v>
      </c>
    </row>
    <row r="145" spans="3:3" x14ac:dyDescent="0.25">
      <c r="C145" t="s">
        <v>137</v>
      </c>
    </row>
    <row r="146" spans="3:3" x14ac:dyDescent="0.25">
      <c r="C146" t="s">
        <v>453</v>
      </c>
    </row>
    <row r="147" spans="3:3" x14ac:dyDescent="0.25">
      <c r="C147" t="s">
        <v>138</v>
      </c>
    </row>
    <row r="148" spans="3:3" x14ac:dyDescent="0.25">
      <c r="C148" t="s">
        <v>139</v>
      </c>
    </row>
    <row r="149" spans="3:3" x14ac:dyDescent="0.25">
      <c r="C149" t="s">
        <v>262</v>
      </c>
    </row>
    <row r="150" spans="3:3" x14ac:dyDescent="0.25">
      <c r="C150" t="s">
        <v>140</v>
      </c>
    </row>
    <row r="151" spans="3:3" x14ac:dyDescent="0.25">
      <c r="C151" t="s">
        <v>243</v>
      </c>
    </row>
    <row r="152" spans="3:3" x14ac:dyDescent="0.25">
      <c r="C152" t="s">
        <v>244</v>
      </c>
    </row>
    <row r="153" spans="3:3" x14ac:dyDescent="0.25">
      <c r="C153" t="s">
        <v>228</v>
      </c>
    </row>
    <row r="154" spans="3:3" x14ac:dyDescent="0.25">
      <c r="C154" t="s">
        <v>245</v>
      </c>
    </row>
    <row r="155" spans="3:3" x14ac:dyDescent="0.25">
      <c r="C155" t="s">
        <v>454</v>
      </c>
    </row>
    <row r="156" spans="3:3" x14ac:dyDescent="0.25">
      <c r="C156" t="s">
        <v>263</v>
      </c>
    </row>
    <row r="157" spans="3:3" x14ac:dyDescent="0.25">
      <c r="C157" t="s">
        <v>141</v>
      </c>
    </row>
    <row r="158" spans="3:3" x14ac:dyDescent="0.25">
      <c r="C158" t="s">
        <v>455</v>
      </c>
    </row>
    <row r="159" spans="3:3" x14ac:dyDescent="0.25">
      <c r="C159" t="s">
        <v>142</v>
      </c>
    </row>
    <row r="160" spans="3:3" x14ac:dyDescent="0.25">
      <c r="C160" t="s">
        <v>456</v>
      </c>
    </row>
    <row r="161" spans="3:3" x14ac:dyDescent="0.25">
      <c r="C161" t="s">
        <v>246</v>
      </c>
    </row>
    <row r="162" spans="3:3" x14ac:dyDescent="0.25">
      <c r="C162" t="s">
        <v>236</v>
      </c>
    </row>
    <row r="163" spans="3:3" x14ac:dyDescent="0.25">
      <c r="C163" t="s">
        <v>457</v>
      </c>
    </row>
    <row r="164" spans="3:3" x14ac:dyDescent="0.25">
      <c r="C164" t="s">
        <v>458</v>
      </c>
    </row>
    <row r="165" spans="3:3" x14ac:dyDescent="0.25">
      <c r="C165" t="s">
        <v>143</v>
      </c>
    </row>
    <row r="166" spans="3:3" x14ac:dyDescent="0.25">
      <c r="C166" t="s">
        <v>264</v>
      </c>
    </row>
    <row r="167" spans="3:3" x14ac:dyDescent="0.25">
      <c r="C167" t="s">
        <v>229</v>
      </c>
    </row>
    <row r="168" spans="3:3" x14ac:dyDescent="0.25">
      <c r="C168" t="s">
        <v>268</v>
      </c>
    </row>
    <row r="169" spans="3:3" x14ac:dyDescent="0.25">
      <c r="C169" t="s">
        <v>230</v>
      </c>
    </row>
    <row r="170" spans="3:3" x14ac:dyDescent="0.25">
      <c r="C170" t="s">
        <v>144</v>
      </c>
    </row>
    <row r="171" spans="3:3" x14ac:dyDescent="0.25">
      <c r="C171" t="s">
        <v>231</v>
      </c>
    </row>
    <row r="172" spans="3:3" x14ac:dyDescent="0.25">
      <c r="C172" t="s">
        <v>232</v>
      </c>
    </row>
    <row r="173" spans="3:3" x14ac:dyDescent="0.25">
      <c r="C173" t="s">
        <v>233</v>
      </c>
    </row>
    <row r="174" spans="3:3" x14ac:dyDescent="0.25">
      <c r="C174" t="s">
        <v>459</v>
      </c>
    </row>
    <row r="175" spans="3:3" x14ac:dyDescent="0.25">
      <c r="C175" t="s">
        <v>460</v>
      </c>
    </row>
    <row r="176" spans="3:3" x14ac:dyDescent="0.25">
      <c r="C176" t="s">
        <v>461</v>
      </c>
    </row>
    <row r="177" spans="3:3" x14ac:dyDescent="0.25">
      <c r="C177" t="s">
        <v>462</v>
      </c>
    </row>
    <row r="178" spans="3:3" x14ac:dyDescent="0.25">
      <c r="C178" t="s">
        <v>463</v>
      </c>
    </row>
  </sheetData>
  <sheetProtection selectLockedCells="1" selectUnlockedCell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Заказ</vt:lpstr>
      <vt:lpstr>massiv</vt:lpstr>
      <vt:lpstr>ВИД_ВСТАВКИ</vt:lpstr>
      <vt:lpstr>Зеркало1</vt:lpstr>
      <vt:lpstr>Патина</vt:lpstr>
      <vt:lpstr>Расчёт</vt:lpstr>
      <vt:lpstr>Рисунок</vt:lpstr>
      <vt:lpstr>ТЕКСТУРА</vt:lpstr>
      <vt:lpstr>ТИП</vt:lpstr>
      <vt:lpstr>Тип_Р</vt:lpstr>
      <vt:lpstr>Толщина</vt:lpstr>
      <vt:lpstr>Фрезеровка</vt:lpstr>
      <vt:lpstr>Фрезеровка_c_патиной</vt:lpstr>
      <vt:lpstr>Фрезеровка_торцевая</vt:lpstr>
      <vt:lpstr>Фрезеровка_торцевая_K</vt:lpstr>
      <vt:lpstr>Фрезеровка_торцевая_K_с_патиной</vt:lpstr>
      <vt:lpstr>Фрезеровка_торцевая_с_патиной</vt:lpstr>
      <vt:lpstr>Фрезеровка10</vt:lpstr>
      <vt:lpstr>Цвет</vt:lpstr>
      <vt:lpstr>ЦветПатина</vt:lpstr>
    </vt:vector>
  </TitlesOfParts>
  <Company>JSC DRSK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Синицын Дмитрий Сергеевич</cp:lastModifiedBy>
  <cp:lastPrinted>2017-09-14T23:54:48Z</cp:lastPrinted>
  <dcterms:created xsi:type="dcterms:W3CDTF">2015-03-18T01:18:45Z</dcterms:created>
  <dcterms:modified xsi:type="dcterms:W3CDTF">2017-09-26T05:51:35Z</dcterms:modified>
</cp:coreProperties>
</file>